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685" activeTab="0"/>
  </bookViews>
  <sheets>
    <sheet name="DEPPROF" sheetId="1" r:id="rId1"/>
  </sheets>
  <definedNames>
    <definedName name="_Regression_Int" localSheetId="0" hidden="1">1</definedName>
    <definedName name="_xlnm.Print_Area" localSheetId="0">'DEPPROF'!$A$1:$P$169</definedName>
  </definedNames>
  <calcPr fullCalcOnLoad="1"/>
</workbook>
</file>

<file path=xl/sharedStrings.xml><?xml version="1.0" encoding="utf-8"?>
<sst xmlns="http://schemas.openxmlformats.org/spreadsheetml/2006/main" count="188" uniqueCount="79">
  <si>
    <t>Fact Book</t>
  </si>
  <si>
    <t>YORK UNIVERSITY - UNIVERSITÉ YORK</t>
  </si>
  <si>
    <t>From Which Faculty are Students Taking Courses</t>
  </si>
  <si>
    <t>Ed</t>
  </si>
  <si>
    <t>Schulich</t>
  </si>
  <si>
    <t>Home Faculty and</t>
  </si>
  <si>
    <t>Con-</t>
  </si>
  <si>
    <t>Env.</t>
  </si>
  <si>
    <t>Fine</t>
  </si>
  <si>
    <t>Glen-</t>
  </si>
  <si>
    <t>MBA</t>
  </si>
  <si>
    <t>Year Level of Student</t>
  </si>
  <si>
    <t>Arts</t>
  </si>
  <si>
    <t>current</t>
  </si>
  <si>
    <t>secutive</t>
  </si>
  <si>
    <t>Studies</t>
  </si>
  <si>
    <t>don</t>
  </si>
  <si>
    <t>Grad.</t>
  </si>
  <si>
    <t>Science</t>
  </si>
  <si>
    <t>Total</t>
  </si>
  <si>
    <t xml:space="preserve">        - Year 2</t>
  </si>
  <si>
    <t xml:space="preserve">        - Year 3</t>
  </si>
  <si>
    <t xml:space="preserve">        - Year 4</t>
  </si>
  <si>
    <t xml:space="preserve">        - Special</t>
  </si>
  <si>
    <t>Sub-Total</t>
  </si>
  <si>
    <t xml:space="preserve">               - Year 2</t>
  </si>
  <si>
    <t xml:space="preserve">               - Year 3</t>
  </si>
  <si>
    <t xml:space="preserve">               - Year 4</t>
  </si>
  <si>
    <t xml:space="preserve">               - Special</t>
  </si>
  <si>
    <t>Education      - Year 1</t>
  </si>
  <si>
    <t xml:space="preserve">                      - Year 3</t>
  </si>
  <si>
    <t xml:space="preserve">                      - Special</t>
  </si>
  <si>
    <t>Env. Studies - Year 1</t>
  </si>
  <si>
    <t xml:space="preserve">                      - Year 2</t>
  </si>
  <si>
    <t xml:space="preserve">                      - Year 4</t>
  </si>
  <si>
    <t>Fine Arts - Year 1</t>
  </si>
  <si>
    <t xml:space="preserve">                - Year 2</t>
  </si>
  <si>
    <t xml:space="preserve">                - Year 3</t>
  </si>
  <si>
    <t xml:space="preserve">                - Year 4</t>
  </si>
  <si>
    <t xml:space="preserve">                - Special</t>
  </si>
  <si>
    <t>Fine Arts Design - Year 1</t>
  </si>
  <si>
    <t xml:space="preserve">                           - Year 2</t>
  </si>
  <si>
    <t xml:space="preserve">                           - Year 3</t>
  </si>
  <si>
    <t xml:space="preserve">                           - Year 4</t>
  </si>
  <si>
    <t>Glendon - Year 1</t>
  </si>
  <si>
    <t>Science - Year 1</t>
  </si>
  <si>
    <t xml:space="preserve">              - Year 2</t>
  </si>
  <si>
    <t xml:space="preserve">              - Year 3</t>
  </si>
  <si>
    <t xml:space="preserve">              - Year 4</t>
  </si>
  <si>
    <t xml:space="preserve">              - Special</t>
  </si>
  <si>
    <t>Grand Total</t>
  </si>
  <si>
    <t xml:space="preserve">                 - Year 2</t>
  </si>
  <si>
    <t xml:space="preserve">                 - Year 3</t>
  </si>
  <si>
    <t xml:space="preserve">                 - Year 4</t>
  </si>
  <si>
    <t xml:space="preserve">                 - Special</t>
  </si>
  <si>
    <t>Osgoode</t>
  </si>
  <si>
    <t>Osgoode - Year 1</t>
  </si>
  <si>
    <t>Schulich  - Year 1</t>
  </si>
  <si>
    <t>(Concurrent)  - Year 2</t>
  </si>
  <si>
    <t xml:space="preserve">             </t>
  </si>
  <si>
    <t xml:space="preserve">   </t>
  </si>
  <si>
    <t>Health</t>
  </si>
  <si>
    <t>Health - Year 1</t>
  </si>
  <si>
    <t xml:space="preserve">           - Year 2</t>
  </si>
  <si>
    <t xml:space="preserve">           - Year 3</t>
  </si>
  <si>
    <t xml:space="preserve">           - Year 4</t>
  </si>
  <si>
    <t>Education        - Year 1</t>
  </si>
  <si>
    <t>(Consecutive)  - Year 2</t>
  </si>
  <si>
    <t xml:space="preserve">           - Special</t>
  </si>
  <si>
    <t xml:space="preserve">                        - Year 3</t>
  </si>
  <si>
    <t>Liberal Arts &amp;</t>
  </si>
  <si>
    <t>Professional</t>
  </si>
  <si>
    <t>LAPS - Year 1</t>
  </si>
  <si>
    <t>123</t>
  </si>
  <si>
    <t>124</t>
  </si>
  <si>
    <t xml:space="preserve">          2012-2013</t>
  </si>
  <si>
    <t>As of November 1, 2012? - Course Enrolments</t>
  </si>
  <si>
    <t>Sheridan</t>
  </si>
  <si>
    <t>As of November 1, 2012? - Percentage of Year Total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</si>
</sst>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,##0.0_);\(#,##0.0\)"/>
    <numFmt numFmtId="166" formatCode="0.0_);\(0.0\)"/>
    <numFmt numFmtId="167" formatCode="0.0%"/>
  </numFmts>
  <fonts count="33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4"/>
      <name val="Helv"/>
      <family val="0"/>
    </font>
    <font>
      <b/>
      <sz val="10"/>
      <name val="Courier"/>
      <family val="0"/>
    </font>
    <font>
      <b/>
      <sz val="10"/>
      <name val="Helv"/>
      <family val="0"/>
    </font>
    <font>
      <sz val="10"/>
      <name val="Helv"/>
      <family val="0"/>
    </font>
    <font>
      <sz val="7"/>
      <name val="Helv"/>
      <family val="0"/>
    </font>
    <font>
      <b/>
      <sz val="7"/>
      <name val="Helv"/>
      <family val="0"/>
    </font>
    <font>
      <b/>
      <sz val="6"/>
      <name val="Helv"/>
      <family val="0"/>
    </font>
    <font>
      <sz val="6"/>
      <name val="Helv"/>
      <family val="0"/>
    </font>
    <font>
      <sz val="14"/>
      <name val="Helv"/>
      <family val="0"/>
    </font>
    <font>
      <i/>
      <sz val="45"/>
      <name val="Times"/>
      <family val="1"/>
    </font>
    <font>
      <b/>
      <sz val="12"/>
      <name val="Helv"/>
      <family val="0"/>
    </font>
    <font>
      <b/>
      <sz val="8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7" borderId="0" applyNumberFormat="0" applyBorder="0" applyAlignment="0" applyProtection="0"/>
    <xf numFmtId="0" fontId="0" fillId="4" borderId="7" applyNumberFormat="0" applyFont="0" applyAlignment="0" applyProtection="0"/>
    <xf numFmtId="0" fontId="30" fillId="16" borderId="8" applyNumberFormat="0" applyAlignment="0" applyProtection="0"/>
    <xf numFmtId="9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57">
    <xf numFmtId="164" fontId="0" fillId="0" borderId="0" xfId="0" applyAlignment="1">
      <alignment/>
    </xf>
    <xf numFmtId="10" fontId="0" fillId="0" borderId="0" xfId="0" applyNumberFormat="1" applyAlignment="1" applyProtection="1">
      <alignment/>
      <protection/>
    </xf>
    <xf numFmtId="164" fontId="0" fillId="0" borderId="10" xfId="0" applyBorder="1" applyAlignment="1">
      <alignment/>
    </xf>
    <xf numFmtId="164" fontId="0" fillId="0" borderId="0" xfId="0" applyAlignment="1">
      <alignment horizontal="centerContinuous"/>
    </xf>
    <xf numFmtId="164" fontId="8" fillId="0" borderId="0" xfId="0" applyFont="1" applyAlignment="1">
      <alignment/>
    </xf>
    <xf numFmtId="10" fontId="8" fillId="0" borderId="0" xfId="0" applyNumberFormat="1" applyFont="1" applyAlignment="1" applyProtection="1">
      <alignment/>
      <protection/>
    </xf>
    <xf numFmtId="164" fontId="9" fillId="0" borderId="0" xfId="0" applyFont="1" applyAlignment="1">
      <alignment/>
    </xf>
    <xf numFmtId="10" fontId="7" fillId="0" borderId="0" xfId="0" applyNumberFormat="1" applyFont="1" applyAlignment="1" applyProtection="1">
      <alignment/>
      <protection/>
    </xf>
    <xf numFmtId="164" fontId="12" fillId="0" borderId="0" xfId="0" applyFont="1" applyAlignment="1">
      <alignment/>
    </xf>
    <xf numFmtId="10" fontId="12" fillId="0" borderId="0" xfId="0" applyNumberFormat="1" applyFont="1" applyAlignment="1" applyProtection="1">
      <alignment/>
      <protection/>
    </xf>
    <xf numFmtId="164" fontId="6" fillId="0" borderId="11" xfId="0" applyFont="1" applyBorder="1" applyAlignment="1">
      <alignment horizontal="centerContinuous"/>
    </xf>
    <xf numFmtId="164" fontId="6" fillId="0" borderId="12" xfId="0" applyFont="1" applyBorder="1" applyAlignment="1">
      <alignment horizontal="centerContinuous"/>
    </xf>
    <xf numFmtId="164" fontId="6" fillId="0" borderId="0" xfId="0" applyFont="1" applyBorder="1" applyAlignment="1">
      <alignment horizontal="centerContinuous"/>
    </xf>
    <xf numFmtId="164" fontId="6" fillId="0" borderId="13" xfId="0" applyFont="1" applyBorder="1" applyAlignment="1">
      <alignment horizontal="centerContinuous"/>
    </xf>
    <xf numFmtId="164" fontId="0" fillId="0" borderId="14" xfId="0" applyBorder="1" applyAlignment="1">
      <alignment/>
    </xf>
    <xf numFmtId="164" fontId="0" fillId="0" borderId="0" xfId="0" applyBorder="1" applyAlignment="1">
      <alignment/>
    </xf>
    <xf numFmtId="164" fontId="0" fillId="0" borderId="13" xfId="0" applyBorder="1" applyAlignment="1">
      <alignment/>
    </xf>
    <xf numFmtId="164" fontId="9" fillId="0" borderId="14" xfId="0" applyFont="1" applyBorder="1" applyAlignment="1">
      <alignment/>
    </xf>
    <xf numFmtId="164" fontId="11" fillId="0" borderId="0" xfId="0" applyFont="1" applyBorder="1" applyAlignment="1">
      <alignment/>
    </xf>
    <xf numFmtId="164" fontId="11" fillId="0" borderId="0" xfId="0" applyFont="1" applyBorder="1" applyAlignment="1" applyProtection="1">
      <alignment horizontal="left"/>
      <protection/>
    </xf>
    <xf numFmtId="164" fontId="10" fillId="0" borderId="13" xfId="0" applyFont="1" applyBorder="1" applyAlignment="1">
      <alignment/>
    </xf>
    <xf numFmtId="164" fontId="11" fillId="0" borderId="0" xfId="0" applyFont="1" applyBorder="1" applyAlignment="1" applyProtection="1">
      <alignment horizontal="center"/>
      <protection/>
    </xf>
    <xf numFmtId="164" fontId="12" fillId="0" borderId="0" xfId="0" applyFont="1" applyBorder="1" applyAlignment="1">
      <alignment/>
    </xf>
    <xf numFmtId="164" fontId="9" fillId="0" borderId="13" xfId="0" applyFont="1" applyBorder="1" applyAlignment="1">
      <alignment/>
    </xf>
    <xf numFmtId="164" fontId="12" fillId="0" borderId="0" xfId="0" applyFont="1" applyBorder="1" applyAlignment="1" applyProtection="1">
      <alignment horizontal="left"/>
      <protection/>
    </xf>
    <xf numFmtId="37" fontId="12" fillId="0" borderId="0" xfId="0" applyNumberFormat="1" applyFont="1" applyBorder="1" applyAlignment="1" applyProtection="1">
      <alignment/>
      <protection/>
    </xf>
    <xf numFmtId="164" fontId="12" fillId="0" borderId="0" xfId="0" applyFont="1" applyBorder="1" applyAlignment="1" applyProtection="1">
      <alignment/>
      <protection/>
    </xf>
    <xf numFmtId="37" fontId="11" fillId="0" borderId="0" xfId="0" applyNumberFormat="1" applyFont="1" applyBorder="1" applyAlignment="1" applyProtection="1">
      <alignment/>
      <protection/>
    </xf>
    <xf numFmtId="10" fontId="12" fillId="0" borderId="0" xfId="0" applyNumberFormat="1" applyFont="1" applyBorder="1" applyAlignment="1" applyProtection="1">
      <alignment/>
      <protection/>
    </xf>
    <xf numFmtId="10" fontId="11" fillId="0" borderId="0" xfId="0" applyNumberFormat="1" applyFont="1" applyBorder="1" applyAlignment="1" applyProtection="1">
      <alignment/>
      <protection/>
    </xf>
    <xf numFmtId="164" fontId="9" fillId="0" borderId="15" xfId="0" applyFont="1" applyBorder="1" applyAlignment="1">
      <alignment/>
    </xf>
    <xf numFmtId="10" fontId="12" fillId="0" borderId="16" xfId="0" applyNumberFormat="1" applyFont="1" applyBorder="1" applyAlignment="1" applyProtection="1">
      <alignment/>
      <protection/>
    </xf>
    <xf numFmtId="164" fontId="12" fillId="0" borderId="16" xfId="0" applyFont="1" applyBorder="1" applyAlignment="1">
      <alignment/>
    </xf>
    <xf numFmtId="10" fontId="11" fillId="0" borderId="16" xfId="0" applyNumberFormat="1" applyFont="1" applyBorder="1" applyAlignment="1" applyProtection="1">
      <alignment/>
      <protection/>
    </xf>
    <xf numFmtId="164" fontId="9" fillId="0" borderId="17" xfId="0" applyFont="1" applyBorder="1" applyAlignment="1">
      <alignment/>
    </xf>
    <xf numFmtId="164" fontId="13" fillId="0" borderId="10" xfId="0" applyFont="1" applyBorder="1" applyAlignment="1" quotePrefix="1">
      <alignment horizontal="left"/>
    </xf>
    <xf numFmtId="164" fontId="13" fillId="0" borderId="0" xfId="0" applyFont="1" applyBorder="1" applyAlignment="1">
      <alignment horizontal="left"/>
    </xf>
    <xf numFmtId="164" fontId="13" fillId="0" borderId="0" xfId="0" applyFont="1" applyAlignment="1">
      <alignment horizontal="centerContinuous"/>
    </xf>
    <xf numFmtId="164" fontId="11" fillId="0" borderId="0" xfId="0" applyFont="1" applyAlignment="1">
      <alignment horizontal="center"/>
    </xf>
    <xf numFmtId="164" fontId="11" fillId="0" borderId="0" xfId="0" applyFont="1" applyBorder="1" applyAlignment="1">
      <alignment horizontal="center"/>
    </xf>
    <xf numFmtId="164" fontId="13" fillId="0" borderId="10" xfId="0" applyFont="1" applyBorder="1" applyAlignment="1">
      <alignment horizontal="left"/>
    </xf>
    <xf numFmtId="10" fontId="13" fillId="0" borderId="0" xfId="0" applyNumberFormat="1" applyFont="1" applyBorder="1" applyAlignment="1" applyProtection="1">
      <alignment horizontal="right"/>
      <protection/>
    </xf>
    <xf numFmtId="1" fontId="13" fillId="0" borderId="0" xfId="0" applyNumberFormat="1" applyFont="1" applyBorder="1" applyAlignment="1" applyProtection="1">
      <alignment horizontal="right"/>
      <protection/>
    </xf>
    <xf numFmtId="164" fontId="13" fillId="0" borderId="0" xfId="0" applyFont="1" applyAlignment="1">
      <alignment horizontal="left"/>
    </xf>
    <xf numFmtId="164" fontId="14" fillId="0" borderId="10" xfId="0" applyFont="1" applyBorder="1" applyAlignment="1">
      <alignment/>
    </xf>
    <xf numFmtId="1" fontId="13" fillId="0" borderId="0" xfId="0" applyNumberFormat="1" applyFont="1" applyAlignment="1" applyProtection="1">
      <alignment horizontal="right"/>
      <protection/>
    </xf>
    <xf numFmtId="164" fontId="15" fillId="0" borderId="18" xfId="0" applyFont="1" applyBorder="1" applyAlignment="1" applyProtection="1">
      <alignment horizontal="centerContinuous"/>
      <protection/>
    </xf>
    <xf numFmtId="164" fontId="15" fillId="0" borderId="14" xfId="0" applyFont="1" applyBorder="1" applyAlignment="1" applyProtection="1">
      <alignment horizontal="centerContinuous"/>
      <protection/>
    </xf>
    <xf numFmtId="164" fontId="16" fillId="0" borderId="0" xfId="0" applyFont="1" applyBorder="1" applyAlignment="1">
      <alignment horizontal="centerContinuous"/>
    </xf>
    <xf numFmtId="164" fontId="13" fillId="0" borderId="0" xfId="0" applyFont="1" applyBorder="1" applyAlignment="1" quotePrefix="1">
      <alignment horizontal="left"/>
    </xf>
    <xf numFmtId="1" fontId="5" fillId="0" borderId="0" xfId="0" applyNumberFormat="1" applyFont="1" applyAlignment="1" applyProtection="1" quotePrefix="1">
      <alignment horizontal="right"/>
      <protection/>
    </xf>
    <xf numFmtId="164" fontId="12" fillId="0" borderId="0" xfId="0" applyFont="1" applyBorder="1" applyAlignment="1" applyProtection="1" quotePrefix="1">
      <alignment/>
      <protection/>
    </xf>
    <xf numFmtId="37" fontId="12" fillId="0" borderId="0" xfId="0" applyNumberFormat="1" applyFont="1" applyFill="1" applyBorder="1" applyAlignment="1" applyProtection="1">
      <alignment/>
      <protection/>
    </xf>
    <xf numFmtId="164" fontId="13" fillId="0" borderId="0" xfId="0" applyFont="1" applyBorder="1" applyAlignment="1" quotePrefix="1">
      <alignment horizontal="right"/>
    </xf>
    <xf numFmtId="1" fontId="5" fillId="0" borderId="0" xfId="0" applyNumberFormat="1" applyFont="1" applyAlignment="1" applyProtection="1" quotePrefix="1">
      <alignment horizontal="left"/>
      <protection/>
    </xf>
    <xf numFmtId="167" fontId="12" fillId="0" borderId="0" xfId="0" applyNumberFormat="1" applyFont="1" applyBorder="1" applyAlignment="1" applyProtection="1">
      <alignment/>
      <protection/>
    </xf>
    <xf numFmtId="167" fontId="11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182"/>
  <sheetViews>
    <sheetView showGridLines="0" tabSelected="1" zoomScale="150" zoomScaleNormal="150" zoomScalePageLayoutView="0" workbookViewId="0" topLeftCell="A1">
      <selection activeCell="B47" sqref="B47"/>
    </sheetView>
  </sheetViews>
  <sheetFormatPr defaultColWidth="9.625" defaultRowHeight="12.75"/>
  <cols>
    <col min="1" max="1" width="1.625" style="0" customWidth="1"/>
    <col min="2" max="2" width="12.625" style="0" customWidth="1"/>
    <col min="3" max="4" width="5.625" style="0" customWidth="1"/>
    <col min="5" max="5" width="6.125" style="0" customWidth="1"/>
    <col min="6" max="6" width="5.50390625" style="0" customWidth="1"/>
    <col min="7" max="8" width="5.125" style="0" customWidth="1"/>
    <col min="9" max="9" width="7.625" style="0" customWidth="1"/>
    <col min="10" max="10" width="4.625" style="0" customWidth="1"/>
    <col min="11" max="11" width="5.625" style="0" customWidth="1"/>
    <col min="12" max="12" width="6.125" style="0" customWidth="1"/>
    <col min="13" max="14" width="5.625" style="0" customWidth="1"/>
    <col min="15" max="15" width="6.75390625" style="0" customWidth="1"/>
    <col min="16" max="16" width="1.625" style="0" customWidth="1"/>
  </cols>
  <sheetData>
    <row r="1" spans="1:16" ht="60" customHeight="1" thickBot="1">
      <c r="A1" s="44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40" t="s">
        <v>75</v>
      </c>
      <c r="M1" s="40"/>
      <c r="N1" s="40"/>
      <c r="O1" s="40"/>
      <c r="P1" s="2"/>
    </row>
    <row r="2" spans="1:16" ht="24.75" customHeight="1" thickTop="1">
      <c r="A2" s="37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24.75" customHeight="1">
      <c r="A3" s="46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1"/>
    </row>
    <row r="4" spans="1:16" ht="18" customHeight="1">
      <c r="A4" s="47" t="s">
        <v>76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3"/>
    </row>
    <row r="5" spans="1:16" ht="3.75" customHeight="1">
      <c r="A5" s="14" t="s">
        <v>59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</row>
    <row r="6" spans="1:17" ht="9" customHeight="1">
      <c r="A6" s="17"/>
      <c r="B6" s="1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18"/>
      <c r="P6" s="20"/>
      <c r="Q6" s="6"/>
    </row>
    <row r="7" spans="1:17" ht="7.5" customHeight="1">
      <c r="A7" s="17"/>
      <c r="B7" s="19"/>
      <c r="C7" s="21" t="s">
        <v>3</v>
      </c>
      <c r="D7" s="21" t="s">
        <v>3</v>
      </c>
      <c r="E7" s="39"/>
      <c r="F7" s="39"/>
      <c r="G7" s="39"/>
      <c r="H7" s="39"/>
      <c r="I7" s="39" t="s">
        <v>70</v>
      </c>
      <c r="J7" s="39"/>
      <c r="K7" s="39"/>
      <c r="L7" s="21"/>
      <c r="M7" s="39"/>
      <c r="N7" s="39"/>
      <c r="O7" s="39"/>
      <c r="P7" s="20"/>
      <c r="Q7" s="6"/>
    </row>
    <row r="8" spans="1:17" ht="7.5" customHeight="1">
      <c r="A8" s="17"/>
      <c r="B8" s="19" t="s">
        <v>5</v>
      </c>
      <c r="C8" s="21" t="s">
        <v>6</v>
      </c>
      <c r="D8" s="21" t="s">
        <v>6</v>
      </c>
      <c r="E8" s="21" t="s">
        <v>7</v>
      </c>
      <c r="F8" s="21" t="s">
        <v>8</v>
      </c>
      <c r="G8" s="21" t="s">
        <v>9</v>
      </c>
      <c r="H8" s="21"/>
      <c r="I8" s="39" t="s">
        <v>71</v>
      </c>
      <c r="J8" s="21" t="s">
        <v>10</v>
      </c>
      <c r="K8" s="39"/>
      <c r="L8" s="21"/>
      <c r="M8" s="21"/>
      <c r="N8" s="21"/>
      <c r="O8" s="39"/>
      <c r="P8" s="20"/>
      <c r="Q8" s="6"/>
    </row>
    <row r="9" spans="1:17" ht="7.5" customHeight="1">
      <c r="A9" s="17"/>
      <c r="B9" s="19" t="s">
        <v>11</v>
      </c>
      <c r="C9" s="21" t="s">
        <v>13</v>
      </c>
      <c r="D9" s="38" t="s">
        <v>14</v>
      </c>
      <c r="E9" s="21" t="s">
        <v>15</v>
      </c>
      <c r="F9" s="21" t="s">
        <v>12</v>
      </c>
      <c r="G9" s="21" t="s">
        <v>16</v>
      </c>
      <c r="H9" s="21" t="s">
        <v>61</v>
      </c>
      <c r="I9" s="21" t="s">
        <v>15</v>
      </c>
      <c r="J9" s="21" t="s">
        <v>17</v>
      </c>
      <c r="K9" s="21" t="s">
        <v>55</v>
      </c>
      <c r="L9" s="21" t="s">
        <v>18</v>
      </c>
      <c r="M9" s="39" t="s">
        <v>4</v>
      </c>
      <c r="N9" s="39" t="s">
        <v>77</v>
      </c>
      <c r="O9" s="21" t="s">
        <v>19</v>
      </c>
      <c r="P9" s="20"/>
      <c r="Q9" s="6"/>
    </row>
    <row r="10" spans="1:17" ht="7.5" customHeight="1">
      <c r="A10" s="17"/>
      <c r="B10" s="24" t="s">
        <v>29</v>
      </c>
      <c r="C10" s="25">
        <v>871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1</v>
      </c>
      <c r="J10" s="25">
        <v>0</v>
      </c>
      <c r="K10" s="25">
        <v>0</v>
      </c>
      <c r="L10" s="25">
        <v>1</v>
      </c>
      <c r="M10" s="25">
        <v>0</v>
      </c>
      <c r="N10" s="25">
        <v>0</v>
      </c>
      <c r="O10" s="27">
        <f>SUM(C10:N10)</f>
        <v>873</v>
      </c>
      <c r="P10" s="23"/>
      <c r="Q10" s="6"/>
    </row>
    <row r="11" spans="1:17" ht="7.5" customHeight="1">
      <c r="A11" s="17"/>
      <c r="B11" s="24" t="s">
        <v>58</v>
      </c>
      <c r="C11" s="25">
        <v>575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1</v>
      </c>
      <c r="J11" s="25">
        <v>0</v>
      </c>
      <c r="K11" s="25">
        <v>0</v>
      </c>
      <c r="L11" s="25">
        <v>4</v>
      </c>
      <c r="M11" s="25">
        <v>0</v>
      </c>
      <c r="N11" s="25">
        <v>0</v>
      </c>
      <c r="O11" s="27">
        <f>SUM(C11:N11)</f>
        <v>580</v>
      </c>
      <c r="P11" s="23"/>
      <c r="Q11" s="6"/>
    </row>
    <row r="12" spans="1:17" ht="7.5" customHeight="1">
      <c r="A12" s="17"/>
      <c r="B12" s="24" t="s">
        <v>30</v>
      </c>
      <c r="C12" s="25">
        <v>881</v>
      </c>
      <c r="D12" s="25">
        <v>0</v>
      </c>
      <c r="E12" s="25">
        <v>0</v>
      </c>
      <c r="F12" s="25">
        <v>0</v>
      </c>
      <c r="G12" s="25">
        <v>1</v>
      </c>
      <c r="H12" s="25">
        <v>0</v>
      </c>
      <c r="I12" s="25">
        <v>3</v>
      </c>
      <c r="J12" s="25">
        <v>0</v>
      </c>
      <c r="K12" s="25">
        <v>0</v>
      </c>
      <c r="L12" s="25">
        <v>3</v>
      </c>
      <c r="M12" s="25">
        <v>0</v>
      </c>
      <c r="N12" s="25">
        <v>0</v>
      </c>
      <c r="O12" s="27">
        <f>SUM(C12:N12)</f>
        <v>888</v>
      </c>
      <c r="P12" s="23"/>
      <c r="Q12" s="6"/>
    </row>
    <row r="13" spans="1:17" ht="7.5" customHeight="1">
      <c r="A13" s="17"/>
      <c r="B13" s="24" t="s">
        <v>31</v>
      </c>
      <c r="C13" s="26">
        <v>10</v>
      </c>
      <c r="D13" s="25">
        <v>1</v>
      </c>
      <c r="E13" s="25">
        <v>0</v>
      </c>
      <c r="F13" s="25">
        <v>0</v>
      </c>
      <c r="G13" s="25">
        <v>2</v>
      </c>
      <c r="H13" s="25">
        <v>4</v>
      </c>
      <c r="I13" s="52">
        <v>3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7">
        <f>SUM(C13:N13)</f>
        <v>20</v>
      </c>
      <c r="P13" s="23"/>
      <c r="Q13" s="6"/>
    </row>
    <row r="14" spans="1:17" ht="7.5" customHeight="1">
      <c r="A14" s="17"/>
      <c r="B14" s="19" t="s">
        <v>24</v>
      </c>
      <c r="C14" s="27">
        <f>SUM(C10:C13)</f>
        <v>2337</v>
      </c>
      <c r="D14" s="27">
        <f>SUM(D10:D13)</f>
        <v>1</v>
      </c>
      <c r="E14" s="27">
        <f>SUM(E10:E13)</f>
        <v>0</v>
      </c>
      <c r="F14" s="27">
        <f>SUM(F10:F13)</f>
        <v>0</v>
      </c>
      <c r="G14" s="27">
        <f>SUM(G10:G13)</f>
        <v>3</v>
      </c>
      <c r="H14" s="27">
        <f>SUM(H10:H13)</f>
        <v>4</v>
      </c>
      <c r="I14" s="27">
        <f>SUM(I10:I13)</f>
        <v>8</v>
      </c>
      <c r="J14" s="27">
        <f>SUM(J10:J13)</f>
        <v>0</v>
      </c>
      <c r="K14" s="27">
        <f>SUM(K10:K13)</f>
        <v>0</v>
      </c>
      <c r="L14" s="27">
        <f>SUM(L10:L13)</f>
        <v>8</v>
      </c>
      <c r="M14" s="27">
        <f>SUM(M10:M13)</f>
        <v>0</v>
      </c>
      <c r="N14" s="27">
        <f>SUM(N10:N13)</f>
        <v>0</v>
      </c>
      <c r="O14" s="27">
        <f>SUM(O10:O13)</f>
        <v>2361</v>
      </c>
      <c r="P14" s="23"/>
      <c r="Q14" s="6"/>
    </row>
    <row r="15" spans="1:17" ht="4.5" customHeight="1">
      <c r="A15" s="17"/>
      <c r="B15" s="22"/>
      <c r="C15" s="22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7"/>
      <c r="P15" s="23"/>
      <c r="Q15" s="6"/>
    </row>
    <row r="16" spans="1:17" ht="7.5" customHeight="1">
      <c r="A16" s="17"/>
      <c r="B16" s="24" t="s">
        <v>66</v>
      </c>
      <c r="C16" s="25">
        <v>16</v>
      </c>
      <c r="D16" s="25">
        <v>3669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7">
        <f>SUM(C16:N16)</f>
        <v>3685</v>
      </c>
      <c r="P16" s="23"/>
      <c r="Q16" s="6"/>
    </row>
    <row r="17" spans="1:17" ht="7.5" customHeight="1">
      <c r="A17" s="17"/>
      <c r="B17" s="24" t="s">
        <v>67</v>
      </c>
      <c r="C17" s="25">
        <v>10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7">
        <f>SUM(C17:N17)</f>
        <v>10</v>
      </c>
      <c r="P17" s="23"/>
      <c r="Q17" s="6"/>
    </row>
    <row r="18" spans="1:17" ht="7.5" customHeight="1">
      <c r="A18" s="17"/>
      <c r="B18" s="24" t="s">
        <v>69</v>
      </c>
      <c r="C18" s="25">
        <v>33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2</v>
      </c>
      <c r="M18" s="25">
        <v>0</v>
      </c>
      <c r="N18" s="25">
        <v>0</v>
      </c>
      <c r="O18" s="27">
        <f>SUM(C18:N18)</f>
        <v>35</v>
      </c>
      <c r="P18" s="23"/>
      <c r="Q18" s="6"/>
    </row>
    <row r="19" spans="1:17" ht="7.5" customHeight="1">
      <c r="A19" s="17"/>
      <c r="B19" s="19" t="s">
        <v>24</v>
      </c>
      <c r="C19" s="27">
        <f aca="true" t="shared" si="0" ref="C19:O19">SUM(C16:C18)</f>
        <v>59</v>
      </c>
      <c r="D19" s="27">
        <f t="shared" si="0"/>
        <v>3669</v>
      </c>
      <c r="E19" s="27">
        <f t="shared" si="0"/>
        <v>0</v>
      </c>
      <c r="F19" s="27">
        <f t="shared" si="0"/>
        <v>0</v>
      </c>
      <c r="G19" s="27">
        <f t="shared" si="0"/>
        <v>0</v>
      </c>
      <c r="H19" s="27">
        <f>SUM(H16:H18)</f>
        <v>0</v>
      </c>
      <c r="I19" s="27">
        <f>SUM(I16:I18)</f>
        <v>0</v>
      </c>
      <c r="J19" s="27">
        <f t="shared" si="0"/>
        <v>0</v>
      </c>
      <c r="K19" s="27">
        <f t="shared" si="0"/>
        <v>0</v>
      </c>
      <c r="L19" s="27">
        <f t="shared" si="0"/>
        <v>2</v>
      </c>
      <c r="M19" s="27">
        <f t="shared" si="0"/>
        <v>0</v>
      </c>
      <c r="N19" s="27">
        <f t="shared" si="0"/>
        <v>0</v>
      </c>
      <c r="O19" s="27">
        <f t="shared" si="0"/>
        <v>3730</v>
      </c>
      <c r="P19" s="23"/>
      <c r="Q19" s="6"/>
    </row>
    <row r="20" spans="1:17" ht="4.5" customHeight="1">
      <c r="A20" s="17"/>
      <c r="B20" s="19"/>
      <c r="C20" s="27"/>
      <c r="D20" s="27"/>
      <c r="E20" s="27"/>
      <c r="F20" s="27"/>
      <c r="G20" s="27"/>
      <c r="H20" s="27"/>
      <c r="I20" s="25"/>
      <c r="J20" s="27"/>
      <c r="K20" s="27"/>
      <c r="L20" s="27"/>
      <c r="M20" s="27"/>
      <c r="N20" s="27"/>
      <c r="O20" s="27"/>
      <c r="P20" s="23"/>
      <c r="Q20" s="6"/>
    </row>
    <row r="21" spans="1:17" ht="7.5" customHeight="1">
      <c r="A21" s="17"/>
      <c r="B21" s="24" t="s">
        <v>32</v>
      </c>
      <c r="C21" s="26">
        <v>0</v>
      </c>
      <c r="D21" s="25">
        <v>0</v>
      </c>
      <c r="E21" s="25">
        <v>560</v>
      </c>
      <c r="F21" s="25">
        <v>23</v>
      </c>
      <c r="G21" s="25">
        <v>2</v>
      </c>
      <c r="H21" s="25">
        <v>8</v>
      </c>
      <c r="I21" s="25">
        <v>106</v>
      </c>
      <c r="J21" s="25">
        <v>0</v>
      </c>
      <c r="K21" s="25">
        <v>0</v>
      </c>
      <c r="L21" s="25">
        <v>20</v>
      </c>
      <c r="M21" s="25">
        <v>0</v>
      </c>
      <c r="N21" s="25">
        <v>0</v>
      </c>
      <c r="O21" s="27">
        <f>SUM(C21:N21)</f>
        <v>719</v>
      </c>
      <c r="P21" s="23"/>
      <c r="Q21" s="6"/>
    </row>
    <row r="22" spans="1:17" ht="7.5" customHeight="1">
      <c r="A22" s="17"/>
      <c r="B22" s="24" t="s">
        <v>33</v>
      </c>
      <c r="C22" s="26">
        <v>0</v>
      </c>
      <c r="D22" s="25">
        <v>0</v>
      </c>
      <c r="E22" s="25">
        <v>642</v>
      </c>
      <c r="F22" s="25">
        <v>39</v>
      </c>
      <c r="G22" s="25">
        <v>4</v>
      </c>
      <c r="H22" s="25">
        <v>12</v>
      </c>
      <c r="I22" s="51">
        <v>184</v>
      </c>
      <c r="J22" s="25">
        <v>0</v>
      </c>
      <c r="K22" s="25">
        <v>0</v>
      </c>
      <c r="L22" s="25">
        <v>34</v>
      </c>
      <c r="M22" s="25">
        <v>0</v>
      </c>
      <c r="N22" s="25">
        <v>0</v>
      </c>
      <c r="O22" s="27">
        <f>SUM(C22:N22)</f>
        <v>915</v>
      </c>
      <c r="P22" s="23"/>
      <c r="Q22" s="6"/>
    </row>
    <row r="23" spans="1:17" ht="7.5" customHeight="1">
      <c r="A23" s="17"/>
      <c r="B23" s="24" t="s">
        <v>30</v>
      </c>
      <c r="C23" s="26">
        <v>0</v>
      </c>
      <c r="D23" s="26">
        <v>0</v>
      </c>
      <c r="E23" s="26">
        <v>631</v>
      </c>
      <c r="F23" s="26">
        <v>36</v>
      </c>
      <c r="G23" s="26">
        <v>2</v>
      </c>
      <c r="H23" s="26">
        <v>9</v>
      </c>
      <c r="I23" s="25">
        <v>122</v>
      </c>
      <c r="J23" s="26">
        <v>0</v>
      </c>
      <c r="K23" s="26">
        <v>0</v>
      </c>
      <c r="L23" s="25">
        <v>15</v>
      </c>
      <c r="M23" s="26">
        <v>0</v>
      </c>
      <c r="N23" s="26">
        <v>0</v>
      </c>
      <c r="O23" s="27">
        <f>SUM(C23:N23)</f>
        <v>815</v>
      </c>
      <c r="P23" s="23"/>
      <c r="Q23" s="6"/>
    </row>
    <row r="24" spans="1:17" ht="7.5" customHeight="1">
      <c r="A24" s="17"/>
      <c r="B24" s="24" t="s">
        <v>34</v>
      </c>
      <c r="C24" s="26">
        <v>0</v>
      </c>
      <c r="D24" s="25">
        <v>0</v>
      </c>
      <c r="E24" s="25">
        <v>560</v>
      </c>
      <c r="F24" s="25">
        <v>26</v>
      </c>
      <c r="G24" s="25">
        <v>1</v>
      </c>
      <c r="H24" s="25">
        <v>6</v>
      </c>
      <c r="I24" s="25">
        <v>137</v>
      </c>
      <c r="J24" s="25">
        <v>0</v>
      </c>
      <c r="K24" s="25">
        <v>0</v>
      </c>
      <c r="L24" s="25">
        <v>16</v>
      </c>
      <c r="M24" s="25">
        <v>3</v>
      </c>
      <c r="N24" s="25">
        <v>0</v>
      </c>
      <c r="O24" s="27">
        <f>SUM(C24:N24)</f>
        <v>749</v>
      </c>
      <c r="P24" s="23"/>
      <c r="Q24" s="6"/>
    </row>
    <row r="25" spans="1:17" ht="7.5" customHeight="1">
      <c r="A25" s="17" t="s">
        <v>60</v>
      </c>
      <c r="B25" s="24" t="s">
        <v>31</v>
      </c>
      <c r="C25" s="26">
        <v>0</v>
      </c>
      <c r="D25" s="25">
        <v>0</v>
      </c>
      <c r="E25" s="25">
        <v>17</v>
      </c>
      <c r="F25" s="25">
        <v>0</v>
      </c>
      <c r="G25" s="25">
        <v>0</v>
      </c>
      <c r="H25" s="25">
        <v>0</v>
      </c>
      <c r="I25" s="52">
        <v>5</v>
      </c>
      <c r="J25" s="25">
        <v>0</v>
      </c>
      <c r="K25" s="25">
        <v>0</v>
      </c>
      <c r="L25" s="25">
        <v>5</v>
      </c>
      <c r="M25" s="25">
        <v>0</v>
      </c>
      <c r="N25" s="25">
        <v>0</v>
      </c>
      <c r="O25" s="27">
        <f>SUM(C25:N25)</f>
        <v>27</v>
      </c>
      <c r="P25" s="23"/>
      <c r="Q25" s="6"/>
    </row>
    <row r="26" spans="1:17" ht="7.5" customHeight="1">
      <c r="A26" s="17"/>
      <c r="B26" s="19" t="s">
        <v>24</v>
      </c>
      <c r="C26" s="27">
        <f aca="true" t="shared" si="1" ref="C26:O26">SUM(C21:C25)</f>
        <v>0</v>
      </c>
      <c r="D26" s="27">
        <f t="shared" si="1"/>
        <v>0</v>
      </c>
      <c r="E26" s="27">
        <f t="shared" si="1"/>
        <v>2410</v>
      </c>
      <c r="F26" s="27">
        <f t="shared" si="1"/>
        <v>124</v>
      </c>
      <c r="G26" s="27">
        <f t="shared" si="1"/>
        <v>9</v>
      </c>
      <c r="H26" s="27">
        <f>SUM(H21:H25)</f>
        <v>35</v>
      </c>
      <c r="I26" s="27">
        <f>SUM(I20:I25)</f>
        <v>554</v>
      </c>
      <c r="J26" s="27">
        <f t="shared" si="1"/>
        <v>0</v>
      </c>
      <c r="K26" s="27">
        <f t="shared" si="1"/>
        <v>0</v>
      </c>
      <c r="L26" s="27">
        <f t="shared" si="1"/>
        <v>90</v>
      </c>
      <c r="M26" s="27">
        <f t="shared" si="1"/>
        <v>3</v>
      </c>
      <c r="N26" s="27">
        <f t="shared" si="1"/>
        <v>0</v>
      </c>
      <c r="O26" s="27">
        <f t="shared" si="1"/>
        <v>3225</v>
      </c>
      <c r="P26" s="23"/>
      <c r="Q26" s="6"/>
    </row>
    <row r="27" spans="1:17" ht="4.5" customHeight="1">
      <c r="A27" s="17"/>
      <c r="B27" s="22"/>
      <c r="C27" s="22"/>
      <c r="D27" s="25"/>
      <c r="E27" s="25"/>
      <c r="F27" s="25"/>
      <c r="G27" s="25"/>
      <c r="H27" s="25"/>
      <c r="J27" s="25"/>
      <c r="K27" s="25"/>
      <c r="L27" s="25"/>
      <c r="M27" s="25"/>
      <c r="N27" s="25"/>
      <c r="O27" s="27"/>
      <c r="P27" s="23"/>
      <c r="Q27" s="6"/>
    </row>
    <row r="28" spans="1:17" ht="7.5" customHeight="1">
      <c r="A28" s="17"/>
      <c r="B28" s="24" t="s">
        <v>35</v>
      </c>
      <c r="C28" s="26">
        <v>0</v>
      </c>
      <c r="D28" s="25">
        <v>0</v>
      </c>
      <c r="E28" s="25">
        <v>9</v>
      </c>
      <c r="F28" s="25">
        <v>2770</v>
      </c>
      <c r="G28" s="25">
        <v>2</v>
      </c>
      <c r="H28" s="25">
        <v>77</v>
      </c>
      <c r="I28" s="25">
        <v>270</v>
      </c>
      <c r="J28" s="25">
        <v>0</v>
      </c>
      <c r="K28" s="25">
        <v>0</v>
      </c>
      <c r="L28" s="25">
        <v>284</v>
      </c>
      <c r="M28" s="25">
        <v>0</v>
      </c>
      <c r="N28" s="25">
        <v>0</v>
      </c>
      <c r="O28" s="27">
        <f>SUM(C28:N28)</f>
        <v>3412</v>
      </c>
      <c r="P28" s="23"/>
      <c r="Q28" s="6"/>
    </row>
    <row r="29" spans="1:17" ht="7.5" customHeight="1">
      <c r="A29" s="17"/>
      <c r="B29" s="24" t="s">
        <v>36</v>
      </c>
      <c r="C29" s="26">
        <v>0</v>
      </c>
      <c r="D29" s="25">
        <v>0</v>
      </c>
      <c r="E29" s="25">
        <v>14</v>
      </c>
      <c r="F29" s="25">
        <v>2117</v>
      </c>
      <c r="G29" s="25">
        <v>8</v>
      </c>
      <c r="H29" s="25">
        <v>66</v>
      </c>
      <c r="I29" s="25">
        <v>374</v>
      </c>
      <c r="J29" s="25">
        <v>0</v>
      </c>
      <c r="K29" s="25">
        <v>0</v>
      </c>
      <c r="L29" s="25">
        <v>174</v>
      </c>
      <c r="M29" s="25">
        <v>0</v>
      </c>
      <c r="N29" s="25">
        <v>0</v>
      </c>
      <c r="O29" s="27">
        <f>SUM(C29:N29)</f>
        <v>2753</v>
      </c>
      <c r="P29" s="23"/>
      <c r="Q29" s="6"/>
    </row>
    <row r="30" spans="1:17" ht="7.5" customHeight="1">
      <c r="A30" s="17"/>
      <c r="B30" s="24" t="s">
        <v>37</v>
      </c>
      <c r="C30" s="26">
        <v>0</v>
      </c>
      <c r="D30" s="25">
        <v>0</v>
      </c>
      <c r="E30" s="25">
        <v>23</v>
      </c>
      <c r="F30" s="25">
        <v>2325</v>
      </c>
      <c r="G30" s="25">
        <v>18</v>
      </c>
      <c r="H30" s="25">
        <v>74</v>
      </c>
      <c r="I30" s="25">
        <v>472</v>
      </c>
      <c r="J30" s="25">
        <v>4</v>
      </c>
      <c r="K30" s="25">
        <v>0</v>
      </c>
      <c r="L30" s="25">
        <v>123</v>
      </c>
      <c r="M30" s="25">
        <v>0</v>
      </c>
      <c r="N30" s="25">
        <v>0</v>
      </c>
      <c r="O30" s="27">
        <f>SUM(C30:N30)</f>
        <v>3039</v>
      </c>
      <c r="P30" s="23"/>
      <c r="Q30" s="6"/>
    </row>
    <row r="31" spans="1:17" ht="7.5" customHeight="1">
      <c r="A31" s="17"/>
      <c r="B31" s="24" t="s">
        <v>38</v>
      </c>
      <c r="C31" s="26">
        <v>1</v>
      </c>
      <c r="D31" s="25">
        <v>0</v>
      </c>
      <c r="E31" s="25">
        <v>17</v>
      </c>
      <c r="F31" s="25">
        <v>1753</v>
      </c>
      <c r="G31" s="25">
        <v>9</v>
      </c>
      <c r="H31" s="25">
        <v>69</v>
      </c>
      <c r="I31" s="25">
        <v>429</v>
      </c>
      <c r="J31" s="25">
        <v>0</v>
      </c>
      <c r="K31" s="25">
        <v>0</v>
      </c>
      <c r="L31" s="25">
        <v>109</v>
      </c>
      <c r="M31" s="25">
        <v>0</v>
      </c>
      <c r="N31" s="25">
        <v>0</v>
      </c>
      <c r="O31" s="27">
        <f>SUM(C31:N31)</f>
        <v>2387</v>
      </c>
      <c r="P31" s="23"/>
      <c r="Q31" s="6"/>
    </row>
    <row r="32" spans="1:17" ht="7.5" customHeight="1">
      <c r="A32" s="17"/>
      <c r="B32" s="24" t="s">
        <v>39</v>
      </c>
      <c r="C32" s="26">
        <v>0</v>
      </c>
      <c r="D32" s="25">
        <v>0</v>
      </c>
      <c r="E32" s="25">
        <v>2</v>
      </c>
      <c r="F32" s="25">
        <v>47</v>
      </c>
      <c r="G32" s="25">
        <v>0</v>
      </c>
      <c r="H32" s="25">
        <v>9</v>
      </c>
      <c r="I32" s="25">
        <v>24</v>
      </c>
      <c r="J32" s="25">
        <v>0</v>
      </c>
      <c r="K32" s="25">
        <v>0</v>
      </c>
      <c r="L32" s="25">
        <v>3</v>
      </c>
      <c r="M32" s="25">
        <v>0</v>
      </c>
      <c r="N32" s="25">
        <v>0</v>
      </c>
      <c r="O32" s="27">
        <f>SUM(C32:N32)</f>
        <v>85</v>
      </c>
      <c r="P32" s="23"/>
      <c r="Q32" s="6"/>
    </row>
    <row r="33" spans="1:17" ht="7.5" customHeight="1">
      <c r="A33" s="17"/>
      <c r="B33" s="19" t="s">
        <v>24</v>
      </c>
      <c r="C33" s="27">
        <f>SUM(C28:C32)</f>
        <v>1</v>
      </c>
      <c r="D33" s="27">
        <f>SUM(D28:D32)</f>
        <v>0</v>
      </c>
      <c r="E33" s="27">
        <f aca="true" t="shared" si="2" ref="E33:O33">SUM(E28:E32)</f>
        <v>65</v>
      </c>
      <c r="F33" s="27">
        <f t="shared" si="2"/>
        <v>9012</v>
      </c>
      <c r="G33" s="27">
        <f t="shared" si="2"/>
        <v>37</v>
      </c>
      <c r="H33" s="27">
        <f>SUM(H28:H32)</f>
        <v>295</v>
      </c>
      <c r="I33" s="27">
        <f>SUM(I28:I32)</f>
        <v>1569</v>
      </c>
      <c r="J33" s="27">
        <f t="shared" si="2"/>
        <v>4</v>
      </c>
      <c r="K33" s="27">
        <f t="shared" si="2"/>
        <v>0</v>
      </c>
      <c r="L33" s="27">
        <f t="shared" si="2"/>
        <v>693</v>
      </c>
      <c r="M33" s="27">
        <f t="shared" si="2"/>
        <v>0</v>
      </c>
      <c r="N33" s="27">
        <f t="shared" si="2"/>
        <v>0</v>
      </c>
      <c r="O33" s="27">
        <f t="shared" si="2"/>
        <v>11676</v>
      </c>
      <c r="P33" s="23"/>
      <c r="Q33" s="6"/>
    </row>
    <row r="34" spans="1:17" ht="4.5" customHeight="1">
      <c r="A34" s="17"/>
      <c r="B34" s="22"/>
      <c r="C34" s="22"/>
      <c r="D34" s="25"/>
      <c r="E34" s="25"/>
      <c r="F34" s="25"/>
      <c r="G34" s="25"/>
      <c r="H34" s="25"/>
      <c r="J34" s="25"/>
      <c r="K34" s="25"/>
      <c r="L34" s="25"/>
      <c r="M34" s="25"/>
      <c r="N34" s="25"/>
      <c r="O34" s="27"/>
      <c r="P34" s="23"/>
      <c r="Q34" s="6"/>
    </row>
    <row r="35" spans="1:17" ht="7.5" customHeight="1">
      <c r="A35" s="17"/>
      <c r="B35" s="22" t="s">
        <v>40</v>
      </c>
      <c r="C35" s="25">
        <v>0</v>
      </c>
      <c r="D35" s="25">
        <v>0</v>
      </c>
      <c r="E35" s="25">
        <v>0</v>
      </c>
      <c r="F35" s="25">
        <v>372</v>
      </c>
      <c r="G35" s="25">
        <v>0</v>
      </c>
      <c r="H35" s="25">
        <v>15</v>
      </c>
      <c r="I35" s="25">
        <v>13</v>
      </c>
      <c r="J35" s="25">
        <v>0</v>
      </c>
      <c r="K35" s="25">
        <v>0</v>
      </c>
      <c r="L35" s="25">
        <v>47</v>
      </c>
      <c r="M35" s="25">
        <v>0</v>
      </c>
      <c r="N35" s="25">
        <v>112</v>
      </c>
      <c r="O35" s="27">
        <f>SUM(C35:N35)</f>
        <v>559</v>
      </c>
      <c r="P35" s="23"/>
      <c r="Q35" s="6"/>
    </row>
    <row r="36" spans="1:17" ht="7.5" customHeight="1">
      <c r="A36" s="17"/>
      <c r="B36" s="22" t="s">
        <v>41</v>
      </c>
      <c r="C36" s="25">
        <v>0</v>
      </c>
      <c r="D36" s="25">
        <v>0</v>
      </c>
      <c r="E36" s="25">
        <v>1</v>
      </c>
      <c r="F36" s="25">
        <v>204</v>
      </c>
      <c r="G36" s="25">
        <v>0</v>
      </c>
      <c r="H36" s="25">
        <v>19</v>
      </c>
      <c r="I36" s="25">
        <v>39</v>
      </c>
      <c r="J36" s="25">
        <v>0</v>
      </c>
      <c r="K36" s="25">
        <v>0</v>
      </c>
      <c r="L36" s="25">
        <v>8</v>
      </c>
      <c r="M36" s="25">
        <v>0</v>
      </c>
      <c r="N36" s="25">
        <v>262</v>
      </c>
      <c r="O36" s="27">
        <f>SUM(C36:N36)</f>
        <v>533</v>
      </c>
      <c r="P36" s="23"/>
      <c r="Q36" s="6"/>
    </row>
    <row r="37" spans="1:17" ht="7.5" customHeight="1">
      <c r="A37" s="17"/>
      <c r="B37" s="22" t="s">
        <v>42</v>
      </c>
      <c r="C37" s="25">
        <v>0</v>
      </c>
      <c r="D37" s="25">
        <v>0</v>
      </c>
      <c r="E37" s="25">
        <v>3</v>
      </c>
      <c r="F37" s="25">
        <v>219</v>
      </c>
      <c r="G37" s="25">
        <v>1</v>
      </c>
      <c r="H37" s="25">
        <v>3</v>
      </c>
      <c r="I37" s="25">
        <v>39</v>
      </c>
      <c r="J37" s="25">
        <v>0</v>
      </c>
      <c r="K37" s="25">
        <v>0</v>
      </c>
      <c r="L37" s="25">
        <v>2</v>
      </c>
      <c r="M37" s="25">
        <v>0</v>
      </c>
      <c r="N37" s="25">
        <v>162</v>
      </c>
      <c r="O37" s="27">
        <f>SUM(C37:N37)</f>
        <v>429</v>
      </c>
      <c r="P37" s="23"/>
      <c r="Q37" s="6"/>
    </row>
    <row r="38" spans="1:17" ht="7.5" customHeight="1">
      <c r="A38" s="17"/>
      <c r="B38" s="22" t="s">
        <v>43</v>
      </c>
      <c r="C38" s="25">
        <v>0</v>
      </c>
      <c r="D38" s="25">
        <v>0</v>
      </c>
      <c r="E38" s="25">
        <v>2</v>
      </c>
      <c r="F38" s="25">
        <v>212</v>
      </c>
      <c r="G38" s="25">
        <v>1</v>
      </c>
      <c r="H38" s="25">
        <v>2</v>
      </c>
      <c r="I38" s="25">
        <v>14</v>
      </c>
      <c r="J38" s="25">
        <v>0</v>
      </c>
      <c r="K38" s="25">
        <v>0</v>
      </c>
      <c r="L38" s="25">
        <v>2</v>
      </c>
      <c r="M38" s="25">
        <v>0</v>
      </c>
      <c r="N38" s="25">
        <v>197</v>
      </c>
      <c r="O38" s="27">
        <f>SUM(C38:N38)</f>
        <v>430</v>
      </c>
      <c r="P38" s="23"/>
      <c r="Q38" s="6"/>
    </row>
    <row r="39" spans="1:17" ht="7.5" customHeight="1">
      <c r="A39" s="17"/>
      <c r="B39" s="19" t="s">
        <v>24</v>
      </c>
      <c r="C39" s="27">
        <f aca="true" t="shared" si="3" ref="C39:N39">SUM(C34:C38)</f>
        <v>0</v>
      </c>
      <c r="D39" s="27">
        <f t="shared" si="3"/>
        <v>0</v>
      </c>
      <c r="E39" s="27">
        <f t="shared" si="3"/>
        <v>6</v>
      </c>
      <c r="F39" s="27">
        <f t="shared" si="3"/>
        <v>1007</v>
      </c>
      <c r="G39" s="27">
        <f t="shared" si="3"/>
        <v>2</v>
      </c>
      <c r="H39" s="27">
        <f>SUM(H34:H38)</f>
        <v>39</v>
      </c>
      <c r="I39" s="27">
        <f>SUM(I35:I38)</f>
        <v>105</v>
      </c>
      <c r="J39" s="27">
        <f t="shared" si="3"/>
        <v>0</v>
      </c>
      <c r="K39" s="27">
        <f t="shared" si="3"/>
        <v>0</v>
      </c>
      <c r="L39" s="27">
        <f t="shared" si="3"/>
        <v>59</v>
      </c>
      <c r="M39" s="27">
        <f t="shared" si="3"/>
        <v>0</v>
      </c>
      <c r="N39" s="27">
        <f t="shared" si="3"/>
        <v>733</v>
      </c>
      <c r="O39" s="27">
        <f>SUM(O34:O38)</f>
        <v>1951</v>
      </c>
      <c r="P39" s="23"/>
      <c r="Q39" s="6"/>
    </row>
    <row r="40" spans="1:17" ht="4.5" customHeight="1">
      <c r="A40" s="17"/>
      <c r="B40" s="22"/>
      <c r="C40" s="22"/>
      <c r="D40" s="25"/>
      <c r="E40" s="25"/>
      <c r="F40" s="25"/>
      <c r="G40" s="25"/>
      <c r="H40" s="25"/>
      <c r="J40" s="25"/>
      <c r="K40" s="25"/>
      <c r="L40" s="25"/>
      <c r="M40" s="25"/>
      <c r="N40" s="25"/>
      <c r="O40" s="27"/>
      <c r="P40" s="23"/>
      <c r="Q40" s="6"/>
    </row>
    <row r="41" spans="1:17" ht="7.5" customHeight="1">
      <c r="A41" s="17"/>
      <c r="B41" s="24" t="s">
        <v>44</v>
      </c>
      <c r="C41" s="26">
        <v>0</v>
      </c>
      <c r="D41" s="25">
        <v>0</v>
      </c>
      <c r="E41" s="25">
        <v>5</v>
      </c>
      <c r="F41" s="25">
        <v>19</v>
      </c>
      <c r="G41" s="25">
        <v>2834</v>
      </c>
      <c r="H41" s="25">
        <v>16</v>
      </c>
      <c r="I41" s="25">
        <v>166</v>
      </c>
      <c r="J41" s="25">
        <v>0</v>
      </c>
      <c r="K41" s="25">
        <v>0</v>
      </c>
      <c r="L41" s="25">
        <v>59</v>
      </c>
      <c r="M41" s="25">
        <v>0</v>
      </c>
      <c r="N41" s="25">
        <v>0</v>
      </c>
      <c r="O41" s="27">
        <f>SUM(C41:N41)</f>
        <v>3099</v>
      </c>
      <c r="P41" s="23"/>
      <c r="Q41" s="6"/>
    </row>
    <row r="42" spans="1:17" ht="7.5" customHeight="1">
      <c r="A42" s="17"/>
      <c r="B42" s="24" t="s">
        <v>25</v>
      </c>
      <c r="C42" s="26">
        <v>0</v>
      </c>
      <c r="D42" s="25">
        <v>0</v>
      </c>
      <c r="E42" s="25">
        <v>4</v>
      </c>
      <c r="F42" s="25">
        <v>39</v>
      </c>
      <c r="G42" s="25">
        <v>2348</v>
      </c>
      <c r="H42" s="25">
        <v>37</v>
      </c>
      <c r="I42" s="25">
        <v>257</v>
      </c>
      <c r="J42" s="25">
        <v>0</v>
      </c>
      <c r="K42" s="25">
        <v>0</v>
      </c>
      <c r="L42" s="25">
        <v>36</v>
      </c>
      <c r="M42" s="25">
        <v>0</v>
      </c>
      <c r="N42" s="25">
        <v>0</v>
      </c>
      <c r="O42" s="27">
        <f>SUM(C42:N42)</f>
        <v>2721</v>
      </c>
      <c r="P42" s="23"/>
      <c r="Q42" s="6"/>
    </row>
    <row r="43" spans="1:17" ht="7.5" customHeight="1">
      <c r="A43" s="17"/>
      <c r="B43" s="24" t="s">
        <v>26</v>
      </c>
      <c r="C43" s="26">
        <v>1</v>
      </c>
      <c r="D43" s="25">
        <v>0</v>
      </c>
      <c r="E43" s="25">
        <v>6</v>
      </c>
      <c r="F43" s="25">
        <v>21</v>
      </c>
      <c r="G43" s="25">
        <v>1953</v>
      </c>
      <c r="H43" s="25">
        <v>54</v>
      </c>
      <c r="I43" s="25">
        <v>280</v>
      </c>
      <c r="J43" s="25">
        <v>0</v>
      </c>
      <c r="K43" s="25">
        <v>0</v>
      </c>
      <c r="L43" s="25">
        <v>30</v>
      </c>
      <c r="M43" s="25">
        <v>0</v>
      </c>
      <c r="N43" s="25">
        <v>0</v>
      </c>
      <c r="O43" s="27">
        <f>SUM(C43:N43)</f>
        <v>2345</v>
      </c>
      <c r="P43" s="23"/>
      <c r="Q43" s="6"/>
    </row>
    <row r="44" spans="1:17" ht="7.5" customHeight="1">
      <c r="A44" s="17"/>
      <c r="B44" s="24" t="s">
        <v>27</v>
      </c>
      <c r="C44" s="26">
        <v>2</v>
      </c>
      <c r="D44" s="25">
        <v>0</v>
      </c>
      <c r="E44" s="25">
        <v>6</v>
      </c>
      <c r="F44" s="25">
        <v>19</v>
      </c>
      <c r="G44" s="25">
        <v>1006</v>
      </c>
      <c r="H44" s="25">
        <v>40</v>
      </c>
      <c r="I44" s="25">
        <v>195</v>
      </c>
      <c r="J44" s="25">
        <v>1</v>
      </c>
      <c r="K44" s="25">
        <v>0</v>
      </c>
      <c r="L44" s="25">
        <v>21</v>
      </c>
      <c r="M44" s="25">
        <v>1</v>
      </c>
      <c r="N44" s="25">
        <v>0</v>
      </c>
      <c r="O44" s="27">
        <f>SUM(C44:N44)</f>
        <v>1291</v>
      </c>
      <c r="P44" s="23"/>
      <c r="Q44" s="6"/>
    </row>
    <row r="45" spans="1:17" ht="7.5" customHeight="1">
      <c r="A45" s="17"/>
      <c r="B45" s="24" t="s">
        <v>28</v>
      </c>
      <c r="C45" s="26">
        <v>0</v>
      </c>
      <c r="D45" s="25">
        <v>0</v>
      </c>
      <c r="E45" s="25">
        <v>0</v>
      </c>
      <c r="F45" s="25">
        <v>2</v>
      </c>
      <c r="G45" s="25">
        <v>269</v>
      </c>
      <c r="H45" s="25">
        <v>3</v>
      </c>
      <c r="I45" s="25">
        <v>38</v>
      </c>
      <c r="J45" s="25">
        <v>0</v>
      </c>
      <c r="K45" s="25">
        <v>0</v>
      </c>
      <c r="L45" s="25">
        <v>1</v>
      </c>
      <c r="M45" s="25">
        <v>0</v>
      </c>
      <c r="N45" s="25">
        <v>0</v>
      </c>
      <c r="O45" s="27">
        <f>SUM(C45:N45)</f>
        <v>313</v>
      </c>
      <c r="P45" s="23"/>
      <c r="Q45" s="6"/>
    </row>
    <row r="46" spans="1:17" ht="7.5" customHeight="1">
      <c r="A46" s="17"/>
      <c r="B46" s="19" t="s">
        <v>24</v>
      </c>
      <c r="C46" s="27">
        <f>SUM(C41:C45)</f>
        <v>3</v>
      </c>
      <c r="D46" s="27">
        <f>SUM(D41:D45)</f>
        <v>0</v>
      </c>
      <c r="E46" s="27">
        <f aca="true" t="shared" si="4" ref="E46:O46">SUM(E41:E45)</f>
        <v>21</v>
      </c>
      <c r="F46" s="27">
        <f t="shared" si="4"/>
        <v>100</v>
      </c>
      <c r="G46" s="27">
        <f t="shared" si="4"/>
        <v>8410</v>
      </c>
      <c r="H46" s="27">
        <f>SUM(H41:H45)</f>
        <v>150</v>
      </c>
      <c r="I46" s="27">
        <f>SUM(I41:I45)</f>
        <v>936</v>
      </c>
      <c r="J46" s="27">
        <f t="shared" si="4"/>
        <v>1</v>
      </c>
      <c r="K46" s="27">
        <f t="shared" si="4"/>
        <v>0</v>
      </c>
      <c r="L46" s="27">
        <f t="shared" si="4"/>
        <v>147</v>
      </c>
      <c r="M46" s="27">
        <f t="shared" si="4"/>
        <v>1</v>
      </c>
      <c r="N46" s="27">
        <f t="shared" si="4"/>
        <v>0</v>
      </c>
      <c r="O46" s="27">
        <f t="shared" si="4"/>
        <v>9769</v>
      </c>
      <c r="P46" s="23"/>
      <c r="Q46" s="6"/>
    </row>
    <row r="47" spans="1:17" ht="4.5" customHeight="1">
      <c r="A47" s="17"/>
      <c r="B47" s="22"/>
      <c r="C47" s="22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7"/>
      <c r="P47" s="23"/>
      <c r="Q47" s="6"/>
    </row>
    <row r="48" spans="1:17" ht="7.5" customHeight="1">
      <c r="A48" s="17"/>
      <c r="B48" s="22" t="s">
        <v>62</v>
      </c>
      <c r="C48" s="25">
        <v>0</v>
      </c>
      <c r="D48" s="25">
        <v>0</v>
      </c>
      <c r="E48" s="25">
        <v>34</v>
      </c>
      <c r="F48" s="25">
        <v>261</v>
      </c>
      <c r="G48" s="25">
        <v>33</v>
      </c>
      <c r="H48" s="25">
        <v>4414</v>
      </c>
      <c r="I48" s="25">
        <v>2755</v>
      </c>
      <c r="J48" s="25">
        <v>0</v>
      </c>
      <c r="K48" s="25">
        <v>0</v>
      </c>
      <c r="L48" s="25">
        <v>2018</v>
      </c>
      <c r="M48" s="25">
        <v>0</v>
      </c>
      <c r="N48" s="25">
        <v>0</v>
      </c>
      <c r="O48" s="27">
        <f>SUM(C48:N48)</f>
        <v>9515</v>
      </c>
      <c r="P48" s="23"/>
      <c r="Q48" s="6"/>
    </row>
    <row r="49" spans="1:17" ht="7.5" customHeight="1">
      <c r="A49" s="17"/>
      <c r="B49" s="22" t="s">
        <v>63</v>
      </c>
      <c r="C49" s="25">
        <v>0</v>
      </c>
      <c r="D49" s="25">
        <v>0</v>
      </c>
      <c r="E49" s="25">
        <v>39</v>
      </c>
      <c r="F49" s="25">
        <v>370</v>
      </c>
      <c r="G49" s="25">
        <v>31</v>
      </c>
      <c r="H49" s="25">
        <v>5724</v>
      </c>
      <c r="I49" s="25">
        <v>2085</v>
      </c>
      <c r="J49" s="25">
        <v>0</v>
      </c>
      <c r="K49" s="25">
        <v>0</v>
      </c>
      <c r="L49" s="25">
        <v>1103</v>
      </c>
      <c r="M49" s="25">
        <v>0</v>
      </c>
      <c r="N49" s="25">
        <v>0</v>
      </c>
      <c r="O49" s="27">
        <f>SUM(C49:N49)</f>
        <v>9352</v>
      </c>
      <c r="P49" s="23"/>
      <c r="Q49" s="6"/>
    </row>
    <row r="50" spans="1:17" ht="7.5" customHeight="1">
      <c r="A50" s="17"/>
      <c r="B50" s="22" t="s">
        <v>64</v>
      </c>
      <c r="C50" s="25">
        <v>0</v>
      </c>
      <c r="D50" s="25">
        <v>0</v>
      </c>
      <c r="E50" s="25">
        <v>17</v>
      </c>
      <c r="F50" s="25">
        <v>301</v>
      </c>
      <c r="G50" s="25">
        <v>50</v>
      </c>
      <c r="H50" s="25">
        <v>7152</v>
      </c>
      <c r="I50" s="25">
        <v>1779</v>
      </c>
      <c r="J50" s="25">
        <v>0</v>
      </c>
      <c r="K50" s="25">
        <v>0</v>
      </c>
      <c r="L50" s="25">
        <v>990</v>
      </c>
      <c r="M50" s="25">
        <v>0</v>
      </c>
      <c r="N50" s="25">
        <v>0</v>
      </c>
      <c r="O50" s="27">
        <f>SUM(C50:N50)</f>
        <v>10289</v>
      </c>
      <c r="P50" s="23"/>
      <c r="Q50" s="6"/>
    </row>
    <row r="51" spans="1:17" ht="7.5" customHeight="1">
      <c r="A51" s="17"/>
      <c r="B51" s="22" t="s">
        <v>65</v>
      </c>
      <c r="C51" s="25">
        <v>0</v>
      </c>
      <c r="D51" s="25">
        <v>0</v>
      </c>
      <c r="E51" s="25">
        <v>13</v>
      </c>
      <c r="F51" s="25">
        <v>203</v>
      </c>
      <c r="G51" s="25">
        <v>24</v>
      </c>
      <c r="H51" s="25">
        <v>7359</v>
      </c>
      <c r="I51" s="25">
        <v>957</v>
      </c>
      <c r="J51" s="25">
        <v>2</v>
      </c>
      <c r="K51" s="25">
        <v>0</v>
      </c>
      <c r="L51" s="25">
        <v>473</v>
      </c>
      <c r="M51" s="25">
        <v>1</v>
      </c>
      <c r="N51" s="25">
        <v>0</v>
      </c>
      <c r="O51" s="27">
        <f>SUM(C51:N51)</f>
        <v>9032</v>
      </c>
      <c r="P51" s="23"/>
      <c r="Q51" s="6"/>
    </row>
    <row r="52" spans="1:17" ht="7.5" customHeight="1">
      <c r="A52" s="17"/>
      <c r="B52" s="24" t="s">
        <v>68</v>
      </c>
      <c r="C52" s="25">
        <v>0</v>
      </c>
      <c r="D52" s="25">
        <v>0</v>
      </c>
      <c r="E52" s="25">
        <v>5</v>
      </c>
      <c r="F52" s="25">
        <v>3</v>
      </c>
      <c r="G52" s="25">
        <v>3</v>
      </c>
      <c r="H52" s="25">
        <v>385</v>
      </c>
      <c r="I52" s="52">
        <v>69</v>
      </c>
      <c r="J52" s="25">
        <v>1</v>
      </c>
      <c r="K52" s="25">
        <v>0</v>
      </c>
      <c r="L52" s="25">
        <v>86</v>
      </c>
      <c r="M52" s="25">
        <v>0</v>
      </c>
      <c r="N52" s="25">
        <v>0</v>
      </c>
      <c r="O52" s="27">
        <f>SUM(C52:N52)</f>
        <v>552</v>
      </c>
      <c r="P52" s="23"/>
      <c r="Q52" s="6"/>
    </row>
    <row r="53" spans="1:17" ht="7.5" customHeight="1">
      <c r="A53" s="17"/>
      <c r="B53" s="19" t="s">
        <v>24</v>
      </c>
      <c r="C53" s="27">
        <f aca="true" t="shared" si="5" ref="C53:O53">SUM(C47:C52)</f>
        <v>0</v>
      </c>
      <c r="D53" s="27">
        <f t="shared" si="5"/>
        <v>0</v>
      </c>
      <c r="E53" s="27">
        <f t="shared" si="5"/>
        <v>108</v>
      </c>
      <c r="F53" s="27">
        <f t="shared" si="5"/>
        <v>1138</v>
      </c>
      <c r="G53" s="27">
        <f t="shared" si="5"/>
        <v>141</v>
      </c>
      <c r="H53" s="27">
        <f>SUM(H47:H52)</f>
        <v>25034</v>
      </c>
      <c r="I53" s="27">
        <f>SUM(I48:I52)</f>
        <v>7645</v>
      </c>
      <c r="J53" s="27">
        <f t="shared" si="5"/>
        <v>3</v>
      </c>
      <c r="K53" s="27">
        <f t="shared" si="5"/>
        <v>0</v>
      </c>
      <c r="L53" s="27">
        <f t="shared" si="5"/>
        <v>4670</v>
      </c>
      <c r="M53" s="27">
        <f t="shared" si="5"/>
        <v>1</v>
      </c>
      <c r="N53" s="27">
        <f t="shared" si="5"/>
        <v>0</v>
      </c>
      <c r="O53" s="27">
        <f t="shared" si="5"/>
        <v>38740</v>
      </c>
      <c r="P53" s="23"/>
      <c r="Q53" s="6"/>
    </row>
    <row r="54" spans="1:17" ht="6.75" customHeight="1">
      <c r="A54" s="17"/>
      <c r="B54" s="22"/>
      <c r="C54" s="22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7"/>
      <c r="P54" s="23"/>
      <c r="Q54" s="6"/>
    </row>
    <row r="55" spans="1:17" ht="7.5" customHeight="1">
      <c r="A55" s="17"/>
      <c r="B55" s="24" t="s">
        <v>72</v>
      </c>
      <c r="C55" s="26">
        <v>0</v>
      </c>
      <c r="D55" s="25">
        <v>0</v>
      </c>
      <c r="E55" s="25">
        <v>104</v>
      </c>
      <c r="F55" s="25">
        <v>1122</v>
      </c>
      <c r="G55" s="25">
        <v>114</v>
      </c>
      <c r="H55" s="25">
        <v>1050</v>
      </c>
      <c r="I55" s="25">
        <v>17488</v>
      </c>
      <c r="J55" s="25">
        <v>0</v>
      </c>
      <c r="K55" s="25">
        <v>0</v>
      </c>
      <c r="L55" s="25">
        <v>4395</v>
      </c>
      <c r="M55" s="25">
        <v>0</v>
      </c>
      <c r="N55" s="25">
        <v>0</v>
      </c>
      <c r="O55" s="27">
        <f>SUM(C55:N55)</f>
        <v>24273</v>
      </c>
      <c r="P55" s="23"/>
      <c r="Q55" s="6"/>
    </row>
    <row r="56" spans="1:17" ht="7.5" customHeight="1">
      <c r="A56" s="17"/>
      <c r="B56" s="24" t="s">
        <v>20</v>
      </c>
      <c r="C56" s="26">
        <v>1</v>
      </c>
      <c r="D56" s="25">
        <v>0</v>
      </c>
      <c r="E56" s="25">
        <v>106</v>
      </c>
      <c r="F56" s="25">
        <v>1061</v>
      </c>
      <c r="G56" s="25">
        <v>138</v>
      </c>
      <c r="H56" s="25">
        <v>625</v>
      </c>
      <c r="I56" s="25">
        <v>19477</v>
      </c>
      <c r="J56" s="25">
        <v>0</v>
      </c>
      <c r="K56" s="25">
        <v>0</v>
      </c>
      <c r="L56" s="25">
        <v>1723</v>
      </c>
      <c r="M56" s="25">
        <v>0</v>
      </c>
      <c r="N56" s="25">
        <v>0</v>
      </c>
      <c r="O56" s="27">
        <f>SUM(C56:N56)</f>
        <v>23131</v>
      </c>
      <c r="P56" s="23"/>
      <c r="Q56" s="6"/>
    </row>
    <row r="57" spans="1:17" ht="7.5" customHeight="1">
      <c r="A57" s="17"/>
      <c r="B57" s="24" t="s">
        <v>21</v>
      </c>
      <c r="C57" s="26">
        <v>9</v>
      </c>
      <c r="D57" s="25">
        <v>0</v>
      </c>
      <c r="E57" s="25">
        <v>131</v>
      </c>
      <c r="F57" s="25">
        <v>880</v>
      </c>
      <c r="G57" s="25">
        <v>181</v>
      </c>
      <c r="H57" s="25">
        <v>524</v>
      </c>
      <c r="I57" s="25">
        <v>21226</v>
      </c>
      <c r="J57" s="25">
        <v>0</v>
      </c>
      <c r="K57" s="25">
        <v>0</v>
      </c>
      <c r="L57" s="25">
        <v>823</v>
      </c>
      <c r="M57" s="25">
        <v>1</v>
      </c>
      <c r="N57" s="25">
        <v>0</v>
      </c>
      <c r="O57" s="27">
        <f>SUM(C57:N57)</f>
        <v>23775</v>
      </c>
      <c r="P57" s="23"/>
      <c r="Q57" s="6"/>
    </row>
    <row r="58" spans="1:17" ht="7.5" customHeight="1">
      <c r="A58" s="17"/>
      <c r="B58" s="24" t="s">
        <v>22</v>
      </c>
      <c r="C58" s="26">
        <v>20</v>
      </c>
      <c r="D58" s="25">
        <v>0</v>
      </c>
      <c r="E58" s="25">
        <v>94</v>
      </c>
      <c r="F58" s="25">
        <v>435</v>
      </c>
      <c r="G58" s="25">
        <v>102</v>
      </c>
      <c r="H58" s="25">
        <v>339</v>
      </c>
      <c r="I58" s="25">
        <v>12776</v>
      </c>
      <c r="J58" s="25">
        <v>0</v>
      </c>
      <c r="K58" s="25">
        <v>0</v>
      </c>
      <c r="L58" s="25">
        <v>228</v>
      </c>
      <c r="M58" s="25">
        <v>7</v>
      </c>
      <c r="N58" s="25">
        <v>0</v>
      </c>
      <c r="O58" s="27">
        <f>SUM(C58:N58)</f>
        <v>14001</v>
      </c>
      <c r="P58" s="23"/>
      <c r="Q58" s="6"/>
    </row>
    <row r="59" spans="1:17" ht="7.5" customHeight="1">
      <c r="A59" s="17"/>
      <c r="B59" s="24" t="s">
        <v>23</v>
      </c>
      <c r="C59" s="26">
        <v>18</v>
      </c>
      <c r="D59" s="25">
        <v>0</v>
      </c>
      <c r="E59" s="25">
        <v>9</v>
      </c>
      <c r="F59" s="25">
        <v>45</v>
      </c>
      <c r="G59" s="25">
        <v>21</v>
      </c>
      <c r="H59" s="25">
        <v>51</v>
      </c>
      <c r="I59" s="25">
        <v>1593</v>
      </c>
      <c r="J59" s="25">
        <v>2</v>
      </c>
      <c r="K59" s="25">
        <v>0</v>
      </c>
      <c r="L59" s="25">
        <v>77</v>
      </c>
      <c r="M59" s="25">
        <v>0</v>
      </c>
      <c r="N59" s="25">
        <v>0</v>
      </c>
      <c r="O59" s="27">
        <f>SUM(C59:N59)</f>
        <v>1816</v>
      </c>
      <c r="P59" s="23"/>
      <c r="Q59" s="6"/>
    </row>
    <row r="60" spans="1:17" ht="7.5" customHeight="1">
      <c r="A60" s="17"/>
      <c r="B60" s="19" t="s">
        <v>24</v>
      </c>
      <c r="C60" s="27">
        <f>SUM(C55:C59)</f>
        <v>48</v>
      </c>
      <c r="D60" s="27">
        <f>SUM(D55:D59)</f>
        <v>0</v>
      </c>
      <c r="E60" s="27">
        <f aca="true" t="shared" si="6" ref="E60:O60">SUM(E55:E59)</f>
        <v>444</v>
      </c>
      <c r="F60" s="27">
        <f t="shared" si="6"/>
        <v>3543</v>
      </c>
      <c r="G60" s="27">
        <f t="shared" si="6"/>
        <v>556</v>
      </c>
      <c r="H60" s="27">
        <f>SUM(H55:H59)</f>
        <v>2589</v>
      </c>
      <c r="I60" s="27">
        <f>SUM(I55:I59)</f>
        <v>72560</v>
      </c>
      <c r="J60" s="27">
        <f t="shared" si="6"/>
        <v>2</v>
      </c>
      <c r="K60" s="27">
        <f t="shared" si="6"/>
        <v>0</v>
      </c>
      <c r="L60" s="27">
        <f t="shared" si="6"/>
        <v>7246</v>
      </c>
      <c r="M60" s="27">
        <f t="shared" si="6"/>
        <v>8</v>
      </c>
      <c r="N60" s="27">
        <f t="shared" si="6"/>
        <v>0</v>
      </c>
      <c r="O60" s="27">
        <f t="shared" si="6"/>
        <v>86996</v>
      </c>
      <c r="P60" s="23"/>
      <c r="Q60" s="6"/>
    </row>
    <row r="61" spans="1:17" ht="6.75" customHeight="1">
      <c r="A61" s="17"/>
      <c r="B61" s="22"/>
      <c r="C61" s="22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7"/>
      <c r="P61" s="23"/>
      <c r="Q61" s="6"/>
    </row>
    <row r="62" spans="1:17" ht="7.5" customHeight="1">
      <c r="A62" s="17"/>
      <c r="B62" s="24" t="s">
        <v>56</v>
      </c>
      <c r="C62" s="25"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830</v>
      </c>
      <c r="L62" s="25">
        <v>0</v>
      </c>
      <c r="M62" s="25">
        <v>0</v>
      </c>
      <c r="N62" s="25">
        <v>0</v>
      </c>
      <c r="O62" s="27">
        <f>SUM(C62:N62)</f>
        <v>830</v>
      </c>
      <c r="P62" s="23"/>
      <c r="Q62" s="6"/>
    </row>
    <row r="63" spans="1:17" ht="7.5" customHeight="1">
      <c r="A63" s="17"/>
      <c r="B63" s="24" t="s">
        <v>25</v>
      </c>
      <c r="C63" s="25">
        <v>0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1105</v>
      </c>
      <c r="L63" s="25">
        <v>0</v>
      </c>
      <c r="M63" s="25">
        <v>0</v>
      </c>
      <c r="N63" s="25">
        <v>0</v>
      </c>
      <c r="O63" s="27">
        <f>SUM(C63:N63)</f>
        <v>1105</v>
      </c>
      <c r="P63" s="23"/>
      <c r="Q63" s="6"/>
    </row>
    <row r="64" spans="1:17" ht="7.5" customHeight="1">
      <c r="A64" s="17"/>
      <c r="B64" s="24" t="s">
        <v>26</v>
      </c>
      <c r="C64" s="25">
        <v>0</v>
      </c>
      <c r="D64" s="25">
        <v>0</v>
      </c>
      <c r="E64" s="25"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1043</v>
      </c>
      <c r="L64" s="25">
        <v>0</v>
      </c>
      <c r="M64" s="25">
        <v>0</v>
      </c>
      <c r="N64" s="25">
        <v>0</v>
      </c>
      <c r="O64" s="27">
        <f>SUM(C64:N64)</f>
        <v>1043</v>
      </c>
      <c r="P64" s="23"/>
      <c r="Q64" s="6"/>
    </row>
    <row r="65" spans="1:17" ht="7.5" customHeight="1">
      <c r="A65" s="17"/>
      <c r="B65" s="24" t="s">
        <v>27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16</v>
      </c>
      <c r="L65" s="25">
        <v>0</v>
      </c>
      <c r="M65" s="25">
        <v>0</v>
      </c>
      <c r="N65" s="25">
        <v>0</v>
      </c>
      <c r="O65" s="27">
        <f>SUM(C65:N65)</f>
        <v>16</v>
      </c>
      <c r="P65" s="23"/>
      <c r="Q65" s="6"/>
    </row>
    <row r="66" spans="1:17" ht="7.5" customHeight="1">
      <c r="A66" s="17"/>
      <c r="B66" s="24" t="s">
        <v>28</v>
      </c>
      <c r="C66" s="25">
        <v>0</v>
      </c>
      <c r="D66" s="25">
        <v>0</v>
      </c>
      <c r="E66" s="25">
        <v>0</v>
      </c>
      <c r="F66" s="25">
        <v>0</v>
      </c>
      <c r="G66" s="25">
        <v>0</v>
      </c>
      <c r="H66" s="25">
        <v>0</v>
      </c>
      <c r="I66" s="52">
        <v>0</v>
      </c>
      <c r="J66" s="25">
        <v>0</v>
      </c>
      <c r="K66" s="25">
        <v>126</v>
      </c>
      <c r="L66" s="25">
        <v>0</v>
      </c>
      <c r="M66" s="25">
        <v>0</v>
      </c>
      <c r="N66" s="25">
        <v>0</v>
      </c>
      <c r="O66" s="27">
        <f>SUM(C66:N66)</f>
        <v>126</v>
      </c>
      <c r="P66" s="23"/>
      <c r="Q66" s="6"/>
    </row>
    <row r="67" spans="1:17" ht="7.5" customHeight="1">
      <c r="A67" s="17"/>
      <c r="B67" s="19" t="s">
        <v>24</v>
      </c>
      <c r="C67" s="27">
        <f aca="true" t="shared" si="7" ref="C67:O67">SUM(C62:C66)</f>
        <v>0</v>
      </c>
      <c r="D67" s="27">
        <f t="shared" si="7"/>
        <v>0</v>
      </c>
      <c r="E67" s="27">
        <f t="shared" si="7"/>
        <v>0</v>
      </c>
      <c r="F67" s="27">
        <f t="shared" si="7"/>
        <v>0</v>
      </c>
      <c r="G67" s="27">
        <f t="shared" si="7"/>
        <v>0</v>
      </c>
      <c r="H67" s="27">
        <f>SUM(H62:H66)</f>
        <v>0</v>
      </c>
      <c r="I67" s="27">
        <f>SUM(I62:I66)</f>
        <v>0</v>
      </c>
      <c r="J67" s="27">
        <f t="shared" si="7"/>
        <v>0</v>
      </c>
      <c r="K67" s="27">
        <f t="shared" si="7"/>
        <v>3120</v>
      </c>
      <c r="L67" s="27">
        <f t="shared" si="7"/>
        <v>0</v>
      </c>
      <c r="M67" s="27">
        <f t="shared" si="7"/>
        <v>0</v>
      </c>
      <c r="N67" s="27">
        <f t="shared" si="7"/>
        <v>0</v>
      </c>
      <c r="O67" s="27">
        <f t="shared" si="7"/>
        <v>3120</v>
      </c>
      <c r="P67" s="23"/>
      <c r="Q67" s="6"/>
    </row>
    <row r="68" spans="1:17" ht="3.75" customHeight="1">
      <c r="A68" s="17"/>
      <c r="B68" s="19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3"/>
      <c r="Q68" s="6"/>
    </row>
    <row r="69" spans="1:17" ht="7.5" customHeight="1">
      <c r="A69" s="17"/>
      <c r="B69" s="24" t="s">
        <v>45</v>
      </c>
      <c r="C69" s="26">
        <v>0</v>
      </c>
      <c r="D69" s="25">
        <v>0</v>
      </c>
      <c r="E69" s="25">
        <v>38</v>
      </c>
      <c r="F69" s="25">
        <v>120</v>
      </c>
      <c r="G69" s="25">
        <v>7</v>
      </c>
      <c r="H69" s="25">
        <v>373</v>
      </c>
      <c r="I69" s="25">
        <v>850</v>
      </c>
      <c r="J69" s="25">
        <v>0</v>
      </c>
      <c r="K69" s="25">
        <v>0</v>
      </c>
      <c r="L69" s="25">
        <v>4302</v>
      </c>
      <c r="M69" s="25">
        <v>0</v>
      </c>
      <c r="N69" s="25">
        <v>0</v>
      </c>
      <c r="O69" s="27">
        <f>SUM(C69:N69)</f>
        <v>5690</v>
      </c>
      <c r="P69" s="23"/>
      <c r="Q69" s="6"/>
    </row>
    <row r="70" spans="1:17" ht="7.5" customHeight="1">
      <c r="A70" s="17"/>
      <c r="B70" s="24" t="s">
        <v>46</v>
      </c>
      <c r="C70" s="26">
        <v>0</v>
      </c>
      <c r="D70" s="25">
        <v>0</v>
      </c>
      <c r="E70" s="25">
        <v>43</v>
      </c>
      <c r="F70" s="25">
        <v>173</v>
      </c>
      <c r="G70" s="25">
        <v>10</v>
      </c>
      <c r="H70" s="25">
        <v>294</v>
      </c>
      <c r="I70" s="25">
        <v>664</v>
      </c>
      <c r="J70" s="25">
        <v>0</v>
      </c>
      <c r="K70" s="25">
        <v>0</v>
      </c>
      <c r="L70" s="25">
        <v>2810</v>
      </c>
      <c r="M70" s="25">
        <v>0</v>
      </c>
      <c r="N70" s="25">
        <v>0</v>
      </c>
      <c r="O70" s="27">
        <f>SUM(C70:N70)</f>
        <v>3994</v>
      </c>
      <c r="P70" s="23"/>
      <c r="Q70" s="6"/>
    </row>
    <row r="71" spans="1:17" ht="7.5" customHeight="1">
      <c r="A71" s="17"/>
      <c r="B71" s="24" t="s">
        <v>47</v>
      </c>
      <c r="C71" s="26">
        <v>0</v>
      </c>
      <c r="D71" s="25">
        <v>0</v>
      </c>
      <c r="E71" s="25">
        <v>26</v>
      </c>
      <c r="F71" s="25">
        <v>76</v>
      </c>
      <c r="G71" s="25">
        <v>3</v>
      </c>
      <c r="H71" s="25">
        <v>351</v>
      </c>
      <c r="I71" s="25">
        <v>539</v>
      </c>
      <c r="J71" s="25">
        <v>0</v>
      </c>
      <c r="K71" s="25">
        <v>0</v>
      </c>
      <c r="L71" s="25">
        <v>2980</v>
      </c>
      <c r="M71" s="25">
        <v>0</v>
      </c>
      <c r="N71" s="25">
        <v>0</v>
      </c>
      <c r="O71" s="27">
        <f>SUM(C71:N71)</f>
        <v>3975</v>
      </c>
      <c r="P71" s="23"/>
      <c r="Q71" s="6"/>
    </row>
    <row r="72" spans="1:17" ht="7.5" customHeight="1">
      <c r="A72" s="17"/>
      <c r="B72" s="24" t="s">
        <v>48</v>
      </c>
      <c r="C72" s="26">
        <v>1</v>
      </c>
      <c r="D72" s="25">
        <v>0</v>
      </c>
      <c r="E72" s="25">
        <v>19</v>
      </c>
      <c r="F72" s="25">
        <v>51</v>
      </c>
      <c r="G72" s="25">
        <v>2</v>
      </c>
      <c r="H72" s="25">
        <v>369</v>
      </c>
      <c r="I72" s="25">
        <v>315</v>
      </c>
      <c r="J72" s="25">
        <v>1</v>
      </c>
      <c r="K72" s="25">
        <v>0</v>
      </c>
      <c r="L72" s="25">
        <v>1816</v>
      </c>
      <c r="M72" s="25">
        <v>2</v>
      </c>
      <c r="N72" s="25">
        <v>0</v>
      </c>
      <c r="O72" s="27">
        <f>SUM(C72:N72)</f>
        <v>2576</v>
      </c>
      <c r="P72" s="23"/>
      <c r="Q72" s="6"/>
    </row>
    <row r="73" spans="1:17" ht="7.5" customHeight="1">
      <c r="A73" s="17"/>
      <c r="B73" s="24" t="s">
        <v>49</v>
      </c>
      <c r="C73" s="26">
        <v>0</v>
      </c>
      <c r="D73" s="25">
        <v>0</v>
      </c>
      <c r="E73" s="25">
        <v>3</v>
      </c>
      <c r="F73" s="25">
        <v>3</v>
      </c>
      <c r="G73" s="25">
        <v>1</v>
      </c>
      <c r="H73" s="25">
        <v>62</v>
      </c>
      <c r="I73" s="52">
        <v>55</v>
      </c>
      <c r="J73" s="25">
        <v>0</v>
      </c>
      <c r="K73" s="25">
        <v>0</v>
      </c>
      <c r="L73" s="25">
        <v>226</v>
      </c>
      <c r="M73" s="25">
        <v>0</v>
      </c>
      <c r="N73" s="25">
        <v>0</v>
      </c>
      <c r="O73" s="27">
        <f>SUM(C73:N73)</f>
        <v>350</v>
      </c>
      <c r="P73" s="23"/>
      <c r="Q73" s="6"/>
    </row>
    <row r="74" spans="1:17" ht="7.5" customHeight="1">
      <c r="A74" s="17"/>
      <c r="B74" s="19" t="s">
        <v>24</v>
      </c>
      <c r="C74" s="27">
        <f aca="true" t="shared" si="8" ref="C74:O74">SUM(C69:C73)</f>
        <v>1</v>
      </c>
      <c r="D74" s="27">
        <f t="shared" si="8"/>
        <v>0</v>
      </c>
      <c r="E74" s="27">
        <f t="shared" si="8"/>
        <v>129</v>
      </c>
      <c r="F74" s="27">
        <f t="shared" si="8"/>
        <v>423</v>
      </c>
      <c r="G74" s="27">
        <f t="shared" si="8"/>
        <v>23</v>
      </c>
      <c r="H74" s="27">
        <f>SUM(H69:H73)</f>
        <v>1449</v>
      </c>
      <c r="I74" s="27">
        <f>SUM(I69:I73)</f>
        <v>2423</v>
      </c>
      <c r="J74" s="27">
        <f t="shared" si="8"/>
        <v>1</v>
      </c>
      <c r="K74" s="27">
        <f t="shared" si="8"/>
        <v>0</v>
      </c>
      <c r="L74" s="27">
        <f t="shared" si="8"/>
        <v>12134</v>
      </c>
      <c r="M74" s="27">
        <f t="shared" si="8"/>
        <v>2</v>
      </c>
      <c r="N74" s="27">
        <f t="shared" si="8"/>
        <v>0</v>
      </c>
      <c r="O74" s="27">
        <f t="shared" si="8"/>
        <v>16585</v>
      </c>
      <c r="P74" s="23"/>
      <c r="Q74" s="6"/>
    </row>
    <row r="75" spans="1:17" ht="4.5" customHeight="1">
      <c r="A75" s="17"/>
      <c r="B75" s="19"/>
      <c r="C75" s="27"/>
      <c r="D75" s="27"/>
      <c r="E75" s="27"/>
      <c r="F75" s="27"/>
      <c r="G75" s="27"/>
      <c r="H75" s="27"/>
      <c r="I75" s="25"/>
      <c r="J75" s="27"/>
      <c r="K75" s="27"/>
      <c r="L75" s="27"/>
      <c r="M75" s="27"/>
      <c r="N75" s="27"/>
      <c r="O75" s="27"/>
      <c r="P75" s="23"/>
      <c r="Q75" s="6"/>
    </row>
    <row r="76" spans="1:17" ht="7.5" customHeight="1">
      <c r="A76" s="17"/>
      <c r="B76" s="24" t="s">
        <v>57</v>
      </c>
      <c r="C76" s="26">
        <v>0</v>
      </c>
      <c r="D76" s="25">
        <v>0</v>
      </c>
      <c r="E76" s="25">
        <v>16</v>
      </c>
      <c r="F76" s="25">
        <v>120</v>
      </c>
      <c r="G76" s="25">
        <v>1</v>
      </c>
      <c r="H76" s="25">
        <v>54</v>
      </c>
      <c r="I76" s="25">
        <v>637</v>
      </c>
      <c r="J76" s="25">
        <v>0</v>
      </c>
      <c r="K76" s="25">
        <v>0</v>
      </c>
      <c r="L76" s="25">
        <v>64</v>
      </c>
      <c r="M76" s="25">
        <v>1377</v>
      </c>
      <c r="N76" s="25">
        <v>0</v>
      </c>
      <c r="O76" s="27">
        <f>SUM(C76:N76)</f>
        <v>2269</v>
      </c>
      <c r="P76" s="23"/>
      <c r="Q76" s="6"/>
    </row>
    <row r="77" spans="1:17" ht="7.5" customHeight="1">
      <c r="A77" s="17"/>
      <c r="B77" s="24" t="s">
        <v>25</v>
      </c>
      <c r="C77" s="26">
        <v>0</v>
      </c>
      <c r="D77" s="25">
        <v>0</v>
      </c>
      <c r="E77" s="25">
        <v>6</v>
      </c>
      <c r="F77" s="25">
        <v>63</v>
      </c>
      <c r="G77" s="25">
        <v>0</v>
      </c>
      <c r="H77" s="25">
        <v>19</v>
      </c>
      <c r="I77" s="25">
        <v>177</v>
      </c>
      <c r="J77" s="25">
        <v>0</v>
      </c>
      <c r="K77" s="25">
        <v>0</v>
      </c>
      <c r="L77" s="25">
        <v>62</v>
      </c>
      <c r="M77" s="25">
        <v>1536</v>
      </c>
      <c r="N77" s="25">
        <v>0</v>
      </c>
      <c r="O77" s="27">
        <f>SUM(C77:N77)</f>
        <v>1863</v>
      </c>
      <c r="P77" s="23"/>
      <c r="Q77" s="6"/>
    </row>
    <row r="78" spans="1:17" ht="7.5" customHeight="1">
      <c r="A78" s="17"/>
      <c r="B78" s="24" t="s">
        <v>37</v>
      </c>
      <c r="C78" s="26">
        <v>0</v>
      </c>
      <c r="D78" s="25">
        <v>0</v>
      </c>
      <c r="E78" s="25">
        <v>3</v>
      </c>
      <c r="F78" s="25">
        <v>76</v>
      </c>
      <c r="G78" s="25">
        <v>0</v>
      </c>
      <c r="H78" s="25">
        <v>19</v>
      </c>
      <c r="I78" s="25">
        <v>156</v>
      </c>
      <c r="J78" s="25">
        <v>0</v>
      </c>
      <c r="K78" s="25">
        <v>0</v>
      </c>
      <c r="L78" s="25">
        <v>13</v>
      </c>
      <c r="M78" s="25">
        <v>1509</v>
      </c>
      <c r="N78" s="25">
        <v>0</v>
      </c>
      <c r="O78" s="27">
        <f>SUM(C78:N78)</f>
        <v>1776</v>
      </c>
      <c r="P78" s="23"/>
      <c r="Q78" s="6"/>
    </row>
    <row r="79" spans="1:17" ht="7.5" customHeight="1">
      <c r="A79" s="17"/>
      <c r="B79" s="24" t="s">
        <v>38</v>
      </c>
      <c r="C79" s="26">
        <v>0</v>
      </c>
      <c r="D79" s="25">
        <v>0</v>
      </c>
      <c r="E79" s="25">
        <v>8</v>
      </c>
      <c r="F79" s="25">
        <v>23</v>
      </c>
      <c r="G79" s="25">
        <v>2</v>
      </c>
      <c r="H79" s="25">
        <v>32</v>
      </c>
      <c r="I79" s="25">
        <v>267</v>
      </c>
      <c r="J79" s="25">
        <v>0</v>
      </c>
      <c r="K79" s="25">
        <v>0</v>
      </c>
      <c r="L79" s="25">
        <v>5</v>
      </c>
      <c r="M79" s="25">
        <v>1395</v>
      </c>
      <c r="N79" s="25">
        <v>0</v>
      </c>
      <c r="O79" s="27">
        <f>SUM(C79:N79)</f>
        <v>1732</v>
      </c>
      <c r="P79" s="23"/>
      <c r="Q79" s="6"/>
    </row>
    <row r="80" spans="1:17" ht="7.5" customHeight="1">
      <c r="A80" s="17"/>
      <c r="B80" s="24" t="s">
        <v>39</v>
      </c>
      <c r="C80" s="26">
        <v>0</v>
      </c>
      <c r="D80" s="25">
        <v>0</v>
      </c>
      <c r="E80" s="25">
        <v>0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>
        <v>309</v>
      </c>
      <c r="N80" s="25">
        <v>0</v>
      </c>
      <c r="O80" s="27">
        <f>SUM(C80:N80)</f>
        <v>309</v>
      </c>
      <c r="P80" s="23"/>
      <c r="Q80" s="6"/>
    </row>
    <row r="81" spans="1:17" ht="7.5" customHeight="1">
      <c r="A81" s="17"/>
      <c r="B81" s="19" t="s">
        <v>24</v>
      </c>
      <c r="C81" s="27">
        <f aca="true" t="shared" si="9" ref="C81:H81">SUM(C76:C80)</f>
        <v>0</v>
      </c>
      <c r="D81" s="27">
        <f t="shared" si="9"/>
        <v>0</v>
      </c>
      <c r="E81" s="27">
        <f t="shared" si="9"/>
        <v>33</v>
      </c>
      <c r="F81" s="27">
        <f t="shared" si="9"/>
        <v>282</v>
      </c>
      <c r="G81" s="27">
        <f t="shared" si="9"/>
        <v>3</v>
      </c>
      <c r="H81" s="27">
        <f t="shared" si="9"/>
        <v>124</v>
      </c>
      <c r="I81" s="27">
        <f aca="true" t="shared" si="10" ref="I81:O81">SUM(I76:I80)</f>
        <v>1237</v>
      </c>
      <c r="J81" s="27">
        <f t="shared" si="10"/>
        <v>0</v>
      </c>
      <c r="K81" s="27">
        <f t="shared" si="10"/>
        <v>0</v>
      </c>
      <c r="L81" s="27">
        <f t="shared" si="10"/>
        <v>144</v>
      </c>
      <c r="M81" s="27">
        <f t="shared" si="10"/>
        <v>6126</v>
      </c>
      <c r="N81" s="27">
        <f t="shared" si="10"/>
        <v>0</v>
      </c>
      <c r="O81" s="27">
        <f t="shared" si="10"/>
        <v>7949</v>
      </c>
      <c r="P81" s="23"/>
      <c r="Q81" s="6"/>
    </row>
    <row r="82" spans="1:17" ht="12" customHeight="1">
      <c r="A82" s="17"/>
      <c r="B82" s="19" t="s">
        <v>50</v>
      </c>
      <c r="C82" s="27">
        <f aca="true" t="shared" si="11" ref="C82:O82">C60+C14+C19+C26+C33+C39+C46+C53+C67+C74+C81</f>
        <v>2449</v>
      </c>
      <c r="D82" s="27">
        <f t="shared" si="11"/>
        <v>3670</v>
      </c>
      <c r="E82" s="27">
        <f t="shared" si="11"/>
        <v>3216</v>
      </c>
      <c r="F82" s="27">
        <f t="shared" si="11"/>
        <v>15629</v>
      </c>
      <c r="G82" s="27">
        <f t="shared" si="11"/>
        <v>9184</v>
      </c>
      <c r="H82" s="27">
        <f t="shared" si="11"/>
        <v>29719</v>
      </c>
      <c r="I82" s="27">
        <f t="shared" si="11"/>
        <v>87037</v>
      </c>
      <c r="J82" s="27">
        <f t="shared" si="11"/>
        <v>11</v>
      </c>
      <c r="K82" s="27">
        <f t="shared" si="11"/>
        <v>3120</v>
      </c>
      <c r="L82" s="27">
        <f t="shared" si="11"/>
        <v>25193</v>
      </c>
      <c r="M82" s="27">
        <f t="shared" si="11"/>
        <v>6141</v>
      </c>
      <c r="N82" s="27">
        <f t="shared" si="11"/>
        <v>733</v>
      </c>
      <c r="O82" s="27">
        <f t="shared" si="11"/>
        <v>186102</v>
      </c>
      <c r="P82" s="23"/>
      <c r="Q82" s="6"/>
    </row>
    <row r="83" spans="1:17" ht="6" customHeight="1">
      <c r="A83" s="30"/>
      <c r="B83" s="32"/>
      <c r="C83" s="32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3"/>
      <c r="P83" s="34"/>
      <c r="Q83" s="6"/>
    </row>
    <row r="84" spans="1:17" ht="19.5" customHeight="1">
      <c r="A84" s="49"/>
      <c r="B84" s="36"/>
      <c r="C84" s="22"/>
      <c r="D84" s="28"/>
      <c r="E84" s="28"/>
      <c r="F84" s="28"/>
      <c r="G84" s="28"/>
      <c r="H84" s="28"/>
      <c r="I84" s="28"/>
      <c r="J84" s="28"/>
      <c r="K84" s="28"/>
      <c r="L84" s="41"/>
      <c r="M84" s="41"/>
      <c r="N84" s="41"/>
      <c r="O84" s="42"/>
      <c r="P84" s="53" t="s">
        <v>73</v>
      </c>
      <c r="Q84" s="6"/>
    </row>
    <row r="85" spans="1:17" ht="49.5" customHeight="1" thickBot="1">
      <c r="A85" s="44" t="str">
        <f>A1</f>
        <v>Fact Book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35" t="str">
        <f>L1</f>
        <v>          2012-2013</v>
      </c>
      <c r="M85" s="35"/>
      <c r="N85" s="35"/>
      <c r="O85" s="35"/>
      <c r="P85" s="2"/>
      <c r="Q85" s="6"/>
    </row>
    <row r="86" spans="1:17" ht="24.75" customHeight="1" thickTop="1">
      <c r="A86" s="37" t="s">
        <v>1</v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6"/>
    </row>
    <row r="87" spans="1:17" ht="24.75" customHeight="1">
      <c r="A87" s="46" t="s">
        <v>2</v>
      </c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1"/>
      <c r="Q87" s="6"/>
    </row>
    <row r="88" spans="1:17" ht="15.75" customHeight="1">
      <c r="A88" s="47" t="s">
        <v>78</v>
      </c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3"/>
      <c r="Q88" s="6"/>
    </row>
    <row r="89" spans="1:17" ht="3.75" customHeight="1">
      <c r="A89" s="14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3"/>
      <c r="Q89" s="6"/>
    </row>
    <row r="90" spans="1:17" ht="12" customHeight="1">
      <c r="A90" s="17"/>
      <c r="B90" s="1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18"/>
      <c r="P90" s="20"/>
      <c r="Q90" s="6"/>
    </row>
    <row r="91" spans="1:17" ht="7.5" customHeight="1">
      <c r="A91" s="17"/>
      <c r="B91" s="19"/>
      <c r="C91" s="21" t="s">
        <v>3</v>
      </c>
      <c r="D91" s="21" t="s">
        <v>3</v>
      </c>
      <c r="E91" s="39"/>
      <c r="F91" s="39"/>
      <c r="G91" s="39"/>
      <c r="H91" s="39"/>
      <c r="I91" s="39" t="s">
        <v>70</v>
      </c>
      <c r="J91" s="39"/>
      <c r="K91" s="39"/>
      <c r="L91" s="21"/>
      <c r="M91" s="39"/>
      <c r="N91" s="39"/>
      <c r="O91" s="39"/>
      <c r="P91" s="20"/>
      <c r="Q91" s="6"/>
    </row>
    <row r="92" spans="1:17" ht="7.5" customHeight="1">
      <c r="A92" s="17"/>
      <c r="B92" s="19" t="s">
        <v>5</v>
      </c>
      <c r="C92" s="21" t="s">
        <v>6</v>
      </c>
      <c r="D92" s="21" t="s">
        <v>6</v>
      </c>
      <c r="E92" s="21" t="s">
        <v>7</v>
      </c>
      <c r="F92" s="21" t="s">
        <v>8</v>
      </c>
      <c r="G92" s="21" t="s">
        <v>9</v>
      </c>
      <c r="H92" s="21"/>
      <c r="I92" s="39" t="s">
        <v>71</v>
      </c>
      <c r="J92" s="21" t="s">
        <v>10</v>
      </c>
      <c r="K92" s="39"/>
      <c r="L92" s="21"/>
      <c r="M92" s="21"/>
      <c r="N92" s="21"/>
      <c r="O92" s="39"/>
      <c r="P92" s="20"/>
      <c r="Q92" s="6"/>
    </row>
    <row r="93" spans="1:17" ht="7.5" customHeight="1">
      <c r="A93" s="17"/>
      <c r="B93" s="19" t="s">
        <v>11</v>
      </c>
      <c r="C93" s="21" t="s">
        <v>13</v>
      </c>
      <c r="D93" s="38" t="s">
        <v>14</v>
      </c>
      <c r="E93" s="21" t="s">
        <v>15</v>
      </c>
      <c r="F93" s="21" t="s">
        <v>12</v>
      </c>
      <c r="G93" s="21" t="s">
        <v>16</v>
      </c>
      <c r="H93" s="21" t="s">
        <v>61</v>
      </c>
      <c r="I93" s="21" t="s">
        <v>15</v>
      </c>
      <c r="J93" s="21" t="s">
        <v>17</v>
      </c>
      <c r="K93" s="21" t="s">
        <v>55</v>
      </c>
      <c r="L93" s="21" t="s">
        <v>18</v>
      </c>
      <c r="M93" s="39" t="s">
        <v>4</v>
      </c>
      <c r="N93" s="39" t="s">
        <v>77</v>
      </c>
      <c r="O93" s="21" t="s">
        <v>19</v>
      </c>
      <c r="P93" s="20"/>
      <c r="Q93" s="6"/>
    </row>
    <row r="94" spans="1:17" ht="3.75" customHeight="1">
      <c r="A94" s="17"/>
      <c r="B94" s="22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9"/>
      <c r="P94" s="23"/>
      <c r="Q94" s="6"/>
    </row>
    <row r="95" spans="1:17" ht="7.5" customHeight="1">
      <c r="A95" s="17"/>
      <c r="B95" s="24" t="s">
        <v>29</v>
      </c>
      <c r="C95" s="55">
        <f>C10/$O10</f>
        <v>0.997709049255441</v>
      </c>
      <c r="D95" s="55">
        <f>D10/$O10</f>
        <v>0</v>
      </c>
      <c r="E95" s="55">
        <f>E10/$O10</f>
        <v>0</v>
      </c>
      <c r="F95" s="55">
        <f aca="true" t="shared" si="12" ref="F95:M95">F10/$O10</f>
        <v>0</v>
      </c>
      <c r="G95" s="55">
        <f t="shared" si="12"/>
        <v>0</v>
      </c>
      <c r="H95" s="55">
        <f t="shared" si="12"/>
        <v>0</v>
      </c>
      <c r="I95" s="55">
        <f t="shared" si="12"/>
        <v>0.001145475372279496</v>
      </c>
      <c r="J95" s="55">
        <f t="shared" si="12"/>
        <v>0</v>
      </c>
      <c r="K95" s="55">
        <f t="shared" si="12"/>
        <v>0</v>
      </c>
      <c r="L95" s="55">
        <f t="shared" si="12"/>
        <v>0.001145475372279496</v>
      </c>
      <c r="M95" s="55">
        <f t="shared" si="12"/>
        <v>0</v>
      </c>
      <c r="N95" s="55">
        <f>N10/$O10</f>
        <v>0</v>
      </c>
      <c r="O95" s="56">
        <f>SUM(C95:N95)</f>
        <v>1</v>
      </c>
      <c r="P95" s="23"/>
      <c r="Q95" s="6"/>
    </row>
    <row r="96" spans="1:17" ht="7.5" customHeight="1">
      <c r="A96" s="17"/>
      <c r="B96" s="24" t="s">
        <v>58</v>
      </c>
      <c r="C96" s="55">
        <f>C11/$O11</f>
        <v>0.9913793103448276</v>
      </c>
      <c r="D96" s="55">
        <f>D11/$O11</f>
        <v>0</v>
      </c>
      <c r="E96" s="55">
        <f>E11/$O11</f>
        <v>0</v>
      </c>
      <c r="F96" s="55">
        <f aca="true" t="shared" si="13" ref="F96:M96">F11/$O11</f>
        <v>0</v>
      </c>
      <c r="G96" s="55">
        <f t="shared" si="13"/>
        <v>0</v>
      </c>
      <c r="H96" s="55">
        <f t="shared" si="13"/>
        <v>0</v>
      </c>
      <c r="I96" s="55">
        <f t="shared" si="13"/>
        <v>0.0017241379310344827</v>
      </c>
      <c r="J96" s="55">
        <f t="shared" si="13"/>
        <v>0</v>
      </c>
      <c r="K96" s="55">
        <f t="shared" si="13"/>
        <v>0</v>
      </c>
      <c r="L96" s="55">
        <f t="shared" si="13"/>
        <v>0.006896551724137931</v>
      </c>
      <c r="M96" s="55">
        <f t="shared" si="13"/>
        <v>0</v>
      </c>
      <c r="N96" s="55">
        <f>N11/$O11</f>
        <v>0</v>
      </c>
      <c r="O96" s="56">
        <f>SUM(C96:N96)</f>
        <v>1</v>
      </c>
      <c r="P96" s="23"/>
      <c r="Q96" s="6"/>
    </row>
    <row r="97" spans="1:17" ht="7.5" customHeight="1">
      <c r="A97" s="17"/>
      <c r="B97" s="24" t="s">
        <v>30</v>
      </c>
      <c r="C97" s="55">
        <f>C12/$O12</f>
        <v>0.9921171171171171</v>
      </c>
      <c r="D97" s="55">
        <f>D12/$O12</f>
        <v>0</v>
      </c>
      <c r="E97" s="55">
        <f>E12/$O12</f>
        <v>0</v>
      </c>
      <c r="F97" s="55">
        <f>F12/$O12</f>
        <v>0</v>
      </c>
      <c r="G97" s="55">
        <f aca="true" t="shared" si="14" ref="G97:M97">G12/$O12</f>
        <v>0.0011261261261261261</v>
      </c>
      <c r="H97" s="55">
        <f t="shared" si="14"/>
        <v>0</v>
      </c>
      <c r="I97" s="55">
        <f t="shared" si="14"/>
        <v>0.0033783783783783786</v>
      </c>
      <c r="J97" s="55">
        <f t="shared" si="14"/>
        <v>0</v>
      </c>
      <c r="K97" s="55">
        <f t="shared" si="14"/>
        <v>0</v>
      </c>
      <c r="L97" s="55">
        <f t="shared" si="14"/>
        <v>0.0033783783783783786</v>
      </c>
      <c r="M97" s="55">
        <f t="shared" si="14"/>
        <v>0</v>
      </c>
      <c r="N97" s="55">
        <f>N12/$O12</f>
        <v>0</v>
      </c>
      <c r="O97" s="56">
        <f>SUM(C97:N97)</f>
        <v>1</v>
      </c>
      <c r="P97" s="23"/>
      <c r="Q97" s="6"/>
    </row>
    <row r="98" spans="1:17" ht="7.5" customHeight="1">
      <c r="A98" s="17"/>
      <c r="B98" s="22" t="s">
        <v>54</v>
      </c>
      <c r="C98" s="55">
        <f aca="true" t="shared" si="15" ref="C98:E99">C13/$O13</f>
        <v>0.5</v>
      </c>
      <c r="D98" s="55">
        <f t="shared" si="15"/>
        <v>0.05</v>
      </c>
      <c r="E98" s="55">
        <f t="shared" si="15"/>
        <v>0</v>
      </c>
      <c r="F98" s="55">
        <f>F13/$O13</f>
        <v>0</v>
      </c>
      <c r="G98" s="55">
        <f aca="true" t="shared" si="16" ref="G98:M98">G13/$O13</f>
        <v>0.1</v>
      </c>
      <c r="H98" s="55">
        <f t="shared" si="16"/>
        <v>0.2</v>
      </c>
      <c r="I98" s="55">
        <f t="shared" si="16"/>
        <v>0.15</v>
      </c>
      <c r="J98" s="55">
        <f t="shared" si="16"/>
        <v>0</v>
      </c>
      <c r="K98" s="55">
        <f t="shared" si="16"/>
        <v>0</v>
      </c>
      <c r="L98" s="55">
        <f t="shared" si="16"/>
        <v>0</v>
      </c>
      <c r="M98" s="55">
        <f t="shared" si="16"/>
        <v>0</v>
      </c>
      <c r="N98" s="55">
        <f>N13/$O13</f>
        <v>0</v>
      </c>
      <c r="O98" s="56">
        <f>SUM(C98:N98)</f>
        <v>1</v>
      </c>
      <c r="P98" s="23"/>
      <c r="Q98" s="6"/>
    </row>
    <row r="99" spans="1:17" ht="7.5" customHeight="1">
      <c r="A99" s="17"/>
      <c r="B99" s="19" t="s">
        <v>24</v>
      </c>
      <c r="C99" s="56">
        <f t="shared" si="15"/>
        <v>0.9898348157560356</v>
      </c>
      <c r="D99" s="56">
        <f t="shared" si="15"/>
        <v>0.00042354934349851756</v>
      </c>
      <c r="E99" s="56">
        <f t="shared" si="15"/>
        <v>0</v>
      </c>
      <c r="F99" s="56">
        <f aca="true" t="shared" si="17" ref="F99:M99">F14/$O14</f>
        <v>0</v>
      </c>
      <c r="G99" s="56">
        <f t="shared" si="17"/>
        <v>0.0012706480304955528</v>
      </c>
      <c r="H99" s="56">
        <f t="shared" si="17"/>
        <v>0.0016941973739940702</v>
      </c>
      <c r="I99" s="56">
        <f t="shared" si="17"/>
        <v>0.0033883947479881405</v>
      </c>
      <c r="J99" s="56">
        <f t="shared" si="17"/>
        <v>0</v>
      </c>
      <c r="K99" s="56">
        <f t="shared" si="17"/>
        <v>0</v>
      </c>
      <c r="L99" s="56">
        <f t="shared" si="17"/>
        <v>0.0033883947479881405</v>
      </c>
      <c r="M99" s="56">
        <f t="shared" si="17"/>
        <v>0</v>
      </c>
      <c r="N99" s="56">
        <f>N14/$O14</f>
        <v>0</v>
      </c>
      <c r="O99" s="56">
        <f>SUM(C99:M99)</f>
        <v>1.0000000000000002</v>
      </c>
      <c r="P99" s="23"/>
      <c r="Q99" s="6"/>
    </row>
    <row r="100" spans="1:17" ht="4.5" customHeight="1">
      <c r="A100" s="17"/>
      <c r="B100" s="19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6"/>
      <c r="P100" s="23"/>
      <c r="Q100" s="6"/>
    </row>
    <row r="101" spans="1:17" ht="7.5" customHeight="1">
      <c r="A101" s="17"/>
      <c r="B101" s="24" t="s">
        <v>66</v>
      </c>
      <c r="C101" s="55">
        <f aca="true" t="shared" si="18" ref="C101:M101">C16/$O16</f>
        <v>0.004341926729986432</v>
      </c>
      <c r="D101" s="55">
        <f t="shared" si="18"/>
        <v>0.9956580732700135</v>
      </c>
      <c r="E101" s="55">
        <f t="shared" si="18"/>
        <v>0</v>
      </c>
      <c r="F101" s="55">
        <f t="shared" si="18"/>
        <v>0</v>
      </c>
      <c r="G101" s="55">
        <f t="shared" si="18"/>
        <v>0</v>
      </c>
      <c r="H101" s="55">
        <f t="shared" si="18"/>
        <v>0</v>
      </c>
      <c r="I101" s="55">
        <f t="shared" si="18"/>
        <v>0</v>
      </c>
      <c r="J101" s="55">
        <f t="shared" si="18"/>
        <v>0</v>
      </c>
      <c r="K101" s="55">
        <f t="shared" si="18"/>
        <v>0</v>
      </c>
      <c r="L101" s="55">
        <f t="shared" si="18"/>
        <v>0</v>
      </c>
      <c r="M101" s="55">
        <f t="shared" si="18"/>
        <v>0</v>
      </c>
      <c r="N101" s="55">
        <f>N16/$O16</f>
        <v>0</v>
      </c>
      <c r="O101" s="56">
        <f>SUM(C101:N101)</f>
        <v>1</v>
      </c>
      <c r="P101" s="23"/>
      <c r="Q101" s="6"/>
    </row>
    <row r="102" spans="1:17" ht="7.5" customHeight="1">
      <c r="A102" s="17"/>
      <c r="B102" s="24" t="s">
        <v>67</v>
      </c>
      <c r="C102" s="55">
        <f aca="true" t="shared" si="19" ref="C102:M102">C17/$O17</f>
        <v>1</v>
      </c>
      <c r="D102" s="55">
        <f t="shared" si="19"/>
        <v>0</v>
      </c>
      <c r="E102" s="55">
        <f t="shared" si="19"/>
        <v>0</v>
      </c>
      <c r="F102" s="55">
        <f t="shared" si="19"/>
        <v>0</v>
      </c>
      <c r="G102" s="55">
        <f t="shared" si="19"/>
        <v>0</v>
      </c>
      <c r="H102" s="55">
        <f t="shared" si="19"/>
        <v>0</v>
      </c>
      <c r="I102" s="55">
        <f t="shared" si="19"/>
        <v>0</v>
      </c>
      <c r="J102" s="55">
        <f t="shared" si="19"/>
        <v>0</v>
      </c>
      <c r="K102" s="55">
        <f t="shared" si="19"/>
        <v>0</v>
      </c>
      <c r="L102" s="55">
        <f t="shared" si="19"/>
        <v>0</v>
      </c>
      <c r="M102" s="55">
        <f t="shared" si="19"/>
        <v>0</v>
      </c>
      <c r="N102" s="55">
        <f>N17/$O17</f>
        <v>0</v>
      </c>
      <c r="O102" s="56">
        <f>SUM(C102:N102)</f>
        <v>1</v>
      </c>
      <c r="P102" s="23"/>
      <c r="Q102" s="6"/>
    </row>
    <row r="103" spans="1:17" ht="7.5" customHeight="1">
      <c r="A103" s="17"/>
      <c r="B103" s="24" t="s">
        <v>69</v>
      </c>
      <c r="C103" s="55">
        <f aca="true" t="shared" si="20" ref="C103:M103">C18/$O18</f>
        <v>0.9428571428571428</v>
      </c>
      <c r="D103" s="55">
        <f t="shared" si="20"/>
        <v>0</v>
      </c>
      <c r="E103" s="55">
        <f t="shared" si="20"/>
        <v>0</v>
      </c>
      <c r="F103" s="55">
        <f t="shared" si="20"/>
        <v>0</v>
      </c>
      <c r="G103" s="55">
        <f t="shared" si="20"/>
        <v>0</v>
      </c>
      <c r="H103" s="55">
        <f t="shared" si="20"/>
        <v>0</v>
      </c>
      <c r="I103" s="55">
        <f t="shared" si="20"/>
        <v>0</v>
      </c>
      <c r="J103" s="55">
        <f t="shared" si="20"/>
        <v>0</v>
      </c>
      <c r="K103" s="55">
        <f t="shared" si="20"/>
        <v>0</v>
      </c>
      <c r="L103" s="55">
        <f t="shared" si="20"/>
        <v>0.05714285714285714</v>
      </c>
      <c r="M103" s="55">
        <f t="shared" si="20"/>
        <v>0</v>
      </c>
      <c r="N103" s="55">
        <f>N18/$O18</f>
        <v>0</v>
      </c>
      <c r="O103" s="56">
        <f>SUM(C103:N103)</f>
        <v>1</v>
      </c>
      <c r="P103" s="23"/>
      <c r="Q103" s="6"/>
    </row>
    <row r="104" spans="1:17" ht="7.5" customHeight="1">
      <c r="A104" s="17"/>
      <c r="B104" s="19" t="s">
        <v>24</v>
      </c>
      <c r="C104" s="56">
        <f aca="true" t="shared" si="21" ref="C104:M104">C19/$O19</f>
        <v>0.01581769436997319</v>
      </c>
      <c r="D104" s="56">
        <f t="shared" si="21"/>
        <v>0.9836461126005361</v>
      </c>
      <c r="E104" s="56">
        <f t="shared" si="21"/>
        <v>0</v>
      </c>
      <c r="F104" s="56">
        <f t="shared" si="21"/>
        <v>0</v>
      </c>
      <c r="G104" s="56">
        <f t="shared" si="21"/>
        <v>0</v>
      </c>
      <c r="H104" s="56">
        <f t="shared" si="21"/>
        <v>0</v>
      </c>
      <c r="I104" s="56">
        <f t="shared" si="21"/>
        <v>0</v>
      </c>
      <c r="J104" s="56">
        <f t="shared" si="21"/>
        <v>0</v>
      </c>
      <c r="K104" s="56">
        <f t="shared" si="21"/>
        <v>0</v>
      </c>
      <c r="L104" s="56">
        <f t="shared" si="21"/>
        <v>0.0005361930294906167</v>
      </c>
      <c r="M104" s="56">
        <f t="shared" si="21"/>
        <v>0</v>
      </c>
      <c r="N104" s="56">
        <f>N19/$O19</f>
        <v>0</v>
      </c>
      <c r="O104" s="56">
        <f>SUM(C104:M104)</f>
        <v>0.9999999999999999</v>
      </c>
      <c r="P104" s="23"/>
      <c r="Q104" s="6"/>
    </row>
    <row r="105" spans="1:17" ht="4.5" customHeight="1">
      <c r="A105" s="17"/>
      <c r="B105" s="19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6"/>
      <c r="P105" s="23"/>
      <c r="Q105" s="6"/>
    </row>
    <row r="106" spans="1:17" ht="7.5" customHeight="1">
      <c r="A106" s="17"/>
      <c r="B106" s="24" t="s">
        <v>32</v>
      </c>
      <c r="C106" s="55">
        <f aca="true" t="shared" si="22" ref="C106:M106">C21/$O21</f>
        <v>0</v>
      </c>
      <c r="D106" s="55">
        <f t="shared" si="22"/>
        <v>0</v>
      </c>
      <c r="E106" s="55">
        <f t="shared" si="22"/>
        <v>0.7788595271210014</v>
      </c>
      <c r="F106" s="55">
        <f t="shared" si="22"/>
        <v>0.031988873435326845</v>
      </c>
      <c r="G106" s="55">
        <f t="shared" si="22"/>
        <v>0.0027816411682892906</v>
      </c>
      <c r="H106" s="55">
        <f t="shared" si="22"/>
        <v>0.011126564673157162</v>
      </c>
      <c r="I106" s="55">
        <f t="shared" si="22"/>
        <v>0.1474269819193324</v>
      </c>
      <c r="J106" s="55">
        <f t="shared" si="22"/>
        <v>0</v>
      </c>
      <c r="K106" s="55">
        <f t="shared" si="22"/>
        <v>0</v>
      </c>
      <c r="L106" s="55">
        <f t="shared" si="22"/>
        <v>0.027816411682892908</v>
      </c>
      <c r="M106" s="55">
        <f t="shared" si="22"/>
        <v>0</v>
      </c>
      <c r="N106" s="55">
        <f>N21/$O21</f>
        <v>0</v>
      </c>
      <c r="O106" s="56">
        <f>SUM(C106:N106)</f>
        <v>1</v>
      </c>
      <c r="P106" s="23"/>
      <c r="Q106" s="6"/>
    </row>
    <row r="107" spans="1:17" ht="7.5" customHeight="1">
      <c r="A107" s="17"/>
      <c r="B107" s="24" t="s">
        <v>33</v>
      </c>
      <c r="C107" s="55">
        <f aca="true" t="shared" si="23" ref="C107:M107">C22/$O22</f>
        <v>0</v>
      </c>
      <c r="D107" s="55">
        <f t="shared" si="23"/>
        <v>0</v>
      </c>
      <c r="E107" s="55">
        <f t="shared" si="23"/>
        <v>0.7016393442622951</v>
      </c>
      <c r="F107" s="55">
        <f t="shared" si="23"/>
        <v>0.04262295081967213</v>
      </c>
      <c r="G107" s="55">
        <f t="shared" si="23"/>
        <v>0.004371584699453552</v>
      </c>
      <c r="H107" s="55">
        <f t="shared" si="23"/>
        <v>0.013114754098360656</v>
      </c>
      <c r="I107" s="55">
        <f t="shared" si="23"/>
        <v>0.2010928961748634</v>
      </c>
      <c r="J107" s="55">
        <f t="shared" si="23"/>
        <v>0</v>
      </c>
      <c r="K107" s="55">
        <f t="shared" si="23"/>
        <v>0</v>
      </c>
      <c r="L107" s="55">
        <f t="shared" si="23"/>
        <v>0.03715846994535519</v>
      </c>
      <c r="M107" s="55">
        <f t="shared" si="23"/>
        <v>0</v>
      </c>
      <c r="N107" s="55">
        <f>N22/$O22</f>
        <v>0</v>
      </c>
      <c r="O107" s="56">
        <f>SUM(C107:N107)</f>
        <v>1</v>
      </c>
      <c r="P107" s="23"/>
      <c r="Q107" s="6"/>
    </row>
    <row r="108" spans="1:17" ht="7.5" customHeight="1">
      <c r="A108" s="17"/>
      <c r="B108" s="24" t="s">
        <v>30</v>
      </c>
      <c r="C108" s="55">
        <f aca="true" t="shared" si="24" ref="C108:M108">C23/$O23</f>
        <v>0</v>
      </c>
      <c r="D108" s="55">
        <f t="shared" si="24"/>
        <v>0</v>
      </c>
      <c r="E108" s="55">
        <f t="shared" si="24"/>
        <v>0.7742331288343558</v>
      </c>
      <c r="F108" s="55">
        <f t="shared" si="24"/>
        <v>0.044171779141104296</v>
      </c>
      <c r="G108" s="55">
        <f t="shared" si="24"/>
        <v>0.00245398773006135</v>
      </c>
      <c r="H108" s="55">
        <f t="shared" si="24"/>
        <v>0.011042944785276074</v>
      </c>
      <c r="I108" s="55">
        <f t="shared" si="24"/>
        <v>0.14969325153374233</v>
      </c>
      <c r="J108" s="55">
        <f t="shared" si="24"/>
        <v>0</v>
      </c>
      <c r="K108" s="55">
        <f t="shared" si="24"/>
        <v>0</v>
      </c>
      <c r="L108" s="55">
        <f t="shared" si="24"/>
        <v>0.018404907975460124</v>
      </c>
      <c r="M108" s="55">
        <f t="shared" si="24"/>
        <v>0</v>
      </c>
      <c r="N108" s="55">
        <f>N23/$O23</f>
        <v>0</v>
      </c>
      <c r="O108" s="56">
        <f>SUM(C108:N108)</f>
        <v>1</v>
      </c>
      <c r="P108" s="23"/>
      <c r="Q108" s="6"/>
    </row>
    <row r="109" spans="1:17" ht="7.5" customHeight="1">
      <c r="A109" s="17"/>
      <c r="B109" s="24" t="s">
        <v>34</v>
      </c>
      <c r="C109" s="55">
        <f aca="true" t="shared" si="25" ref="C109:M110">C24/$O24</f>
        <v>0</v>
      </c>
      <c r="D109" s="55">
        <f t="shared" si="25"/>
        <v>0</v>
      </c>
      <c r="E109" s="55">
        <f t="shared" si="25"/>
        <v>0.7476635514018691</v>
      </c>
      <c r="F109" s="55">
        <f t="shared" si="25"/>
        <v>0.03471295060080107</v>
      </c>
      <c r="G109" s="55">
        <f t="shared" si="25"/>
        <v>0.0013351134846461949</v>
      </c>
      <c r="H109" s="55">
        <f t="shared" si="25"/>
        <v>0.00801068090787717</v>
      </c>
      <c r="I109" s="55">
        <f t="shared" si="25"/>
        <v>0.1829105473965287</v>
      </c>
      <c r="J109" s="55">
        <f t="shared" si="25"/>
        <v>0</v>
      </c>
      <c r="K109" s="55">
        <f t="shared" si="25"/>
        <v>0</v>
      </c>
      <c r="L109" s="55">
        <f t="shared" si="25"/>
        <v>0.021361815754339118</v>
      </c>
      <c r="M109" s="55">
        <f t="shared" si="25"/>
        <v>0.004005340453938585</v>
      </c>
      <c r="N109" s="55">
        <f>N24/$O24</f>
        <v>0</v>
      </c>
      <c r="O109" s="56">
        <f>SUM(C109:N109)</f>
        <v>1</v>
      </c>
      <c r="P109" s="23"/>
      <c r="Q109" s="6"/>
    </row>
    <row r="110" spans="1:17" ht="7.5" customHeight="1">
      <c r="A110" s="17"/>
      <c r="B110" s="24" t="s">
        <v>31</v>
      </c>
      <c r="C110" s="55">
        <f t="shared" si="25"/>
        <v>0</v>
      </c>
      <c r="D110" s="55">
        <f t="shared" si="25"/>
        <v>0</v>
      </c>
      <c r="E110" s="55">
        <f t="shared" si="25"/>
        <v>0.6296296296296297</v>
      </c>
      <c r="F110" s="55">
        <f t="shared" si="25"/>
        <v>0</v>
      </c>
      <c r="G110" s="55">
        <f t="shared" si="25"/>
        <v>0</v>
      </c>
      <c r="H110" s="55">
        <f t="shared" si="25"/>
        <v>0</v>
      </c>
      <c r="I110" s="55">
        <f t="shared" si="25"/>
        <v>0.18518518518518517</v>
      </c>
      <c r="J110" s="55">
        <f t="shared" si="25"/>
        <v>0</v>
      </c>
      <c r="K110" s="55">
        <f t="shared" si="25"/>
        <v>0</v>
      </c>
      <c r="L110" s="55">
        <f t="shared" si="25"/>
        <v>0.18518518518518517</v>
      </c>
      <c r="M110" s="55">
        <f t="shared" si="25"/>
        <v>0</v>
      </c>
      <c r="N110" s="55">
        <f>N25/$O25</f>
        <v>0</v>
      </c>
      <c r="O110" s="56">
        <f>SUM(C110:N110)</f>
        <v>1</v>
      </c>
      <c r="P110" s="23"/>
      <c r="Q110" s="6"/>
    </row>
    <row r="111" spans="1:17" ht="7.5" customHeight="1">
      <c r="A111" s="17"/>
      <c r="B111" s="19" t="s">
        <v>24</v>
      </c>
      <c r="C111" s="56">
        <f aca="true" t="shared" si="26" ref="C111:M111">C26/$O26</f>
        <v>0</v>
      </c>
      <c r="D111" s="56">
        <f t="shared" si="26"/>
        <v>0</v>
      </c>
      <c r="E111" s="56">
        <f t="shared" si="26"/>
        <v>0.7472868217054264</v>
      </c>
      <c r="F111" s="56">
        <f t="shared" si="26"/>
        <v>0.038449612403100776</v>
      </c>
      <c r="G111" s="56">
        <f t="shared" si="26"/>
        <v>0.0027906976744186047</v>
      </c>
      <c r="H111" s="56">
        <f t="shared" si="26"/>
        <v>0.010852713178294573</v>
      </c>
      <c r="I111" s="56">
        <f t="shared" si="26"/>
        <v>0.1717829457364341</v>
      </c>
      <c r="J111" s="56">
        <f t="shared" si="26"/>
        <v>0</v>
      </c>
      <c r="K111" s="56">
        <f t="shared" si="26"/>
        <v>0</v>
      </c>
      <c r="L111" s="56">
        <f t="shared" si="26"/>
        <v>0.027906976744186046</v>
      </c>
      <c r="M111" s="56">
        <f t="shared" si="26"/>
        <v>0.0009302325581395349</v>
      </c>
      <c r="N111" s="56">
        <f>N26/$O26</f>
        <v>0</v>
      </c>
      <c r="O111" s="56">
        <f>SUM(C111:M111)</f>
        <v>1.0000000000000002</v>
      </c>
      <c r="P111" s="23"/>
      <c r="Q111" s="6"/>
    </row>
    <row r="112" spans="1:17" ht="4.5" customHeight="1">
      <c r="A112" s="17"/>
      <c r="B112" s="22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6"/>
      <c r="P112" s="23"/>
      <c r="Q112" s="6"/>
    </row>
    <row r="113" spans="1:17" ht="7.5" customHeight="1">
      <c r="A113" s="17"/>
      <c r="B113" s="22" t="s">
        <v>35</v>
      </c>
      <c r="C113" s="55">
        <f aca="true" t="shared" si="27" ref="C113:M113">C28/$O28</f>
        <v>0</v>
      </c>
      <c r="D113" s="55">
        <f t="shared" si="27"/>
        <v>0</v>
      </c>
      <c r="E113" s="55">
        <f t="shared" si="27"/>
        <v>0.002637749120750293</v>
      </c>
      <c r="F113" s="55">
        <f t="shared" si="27"/>
        <v>0.8118405627198124</v>
      </c>
      <c r="G113" s="55">
        <f t="shared" si="27"/>
        <v>0.0005861664712778429</v>
      </c>
      <c r="H113" s="55">
        <f t="shared" si="27"/>
        <v>0.022567409144196953</v>
      </c>
      <c r="I113" s="55">
        <f t="shared" si="27"/>
        <v>0.07913247362250879</v>
      </c>
      <c r="J113" s="55">
        <f t="shared" si="27"/>
        <v>0</v>
      </c>
      <c r="K113" s="55">
        <f t="shared" si="27"/>
        <v>0</v>
      </c>
      <c r="L113" s="55">
        <f t="shared" si="27"/>
        <v>0.08323563892145369</v>
      </c>
      <c r="M113" s="55">
        <f t="shared" si="27"/>
        <v>0</v>
      </c>
      <c r="N113" s="55">
        <f>N28/$O28</f>
        <v>0</v>
      </c>
      <c r="O113" s="56">
        <f>SUM(C113:N113)</f>
        <v>1</v>
      </c>
      <c r="P113" s="23"/>
      <c r="Q113" s="6"/>
    </row>
    <row r="114" spans="1:17" ht="7.5" customHeight="1">
      <c r="A114" s="17"/>
      <c r="B114" s="22" t="s">
        <v>51</v>
      </c>
      <c r="C114" s="55">
        <f aca="true" t="shared" si="28" ref="C114:M114">C29/$O29</f>
        <v>0</v>
      </c>
      <c r="D114" s="55">
        <f t="shared" si="28"/>
        <v>0</v>
      </c>
      <c r="E114" s="55">
        <f t="shared" si="28"/>
        <v>0.005085361423901199</v>
      </c>
      <c r="F114" s="55">
        <f t="shared" si="28"/>
        <v>0.7689792953142027</v>
      </c>
      <c r="G114" s="55">
        <f t="shared" si="28"/>
        <v>0.002905920813657828</v>
      </c>
      <c r="H114" s="55">
        <f t="shared" si="28"/>
        <v>0.02397384671267708</v>
      </c>
      <c r="I114" s="55">
        <f t="shared" si="28"/>
        <v>0.13585179803850345</v>
      </c>
      <c r="J114" s="55">
        <f t="shared" si="28"/>
        <v>0</v>
      </c>
      <c r="K114" s="55">
        <f t="shared" si="28"/>
        <v>0</v>
      </c>
      <c r="L114" s="55">
        <f t="shared" si="28"/>
        <v>0.06320377769705776</v>
      </c>
      <c r="M114" s="55">
        <f t="shared" si="28"/>
        <v>0</v>
      </c>
      <c r="N114" s="55">
        <f>N29/$O29</f>
        <v>0</v>
      </c>
      <c r="O114" s="56">
        <f>SUM(C114:N114)</f>
        <v>1</v>
      </c>
      <c r="P114" s="23"/>
      <c r="Q114" s="6"/>
    </row>
    <row r="115" spans="1:17" ht="7.5" customHeight="1">
      <c r="A115" s="17"/>
      <c r="B115" s="22" t="s">
        <v>52</v>
      </c>
      <c r="C115" s="55">
        <f aca="true" t="shared" si="29" ref="C115:M115">C30/$O30</f>
        <v>0</v>
      </c>
      <c r="D115" s="55">
        <f t="shared" si="29"/>
        <v>0</v>
      </c>
      <c r="E115" s="55">
        <f t="shared" si="29"/>
        <v>0.007568279039157618</v>
      </c>
      <c r="F115" s="55">
        <f t="shared" si="29"/>
        <v>0.7650542941757157</v>
      </c>
      <c r="G115" s="55">
        <f t="shared" si="29"/>
        <v>0.005923000987166831</v>
      </c>
      <c r="H115" s="55">
        <f t="shared" si="29"/>
        <v>0.02435011516946364</v>
      </c>
      <c r="I115" s="55">
        <f t="shared" si="29"/>
        <v>0.15531424810793024</v>
      </c>
      <c r="J115" s="55">
        <f t="shared" si="29"/>
        <v>0.0013162224415926291</v>
      </c>
      <c r="K115" s="55">
        <f t="shared" si="29"/>
        <v>0</v>
      </c>
      <c r="L115" s="55">
        <f t="shared" si="29"/>
        <v>0.040473840078973346</v>
      </c>
      <c r="M115" s="55">
        <f t="shared" si="29"/>
        <v>0</v>
      </c>
      <c r="N115" s="55">
        <f>N30/$O30</f>
        <v>0</v>
      </c>
      <c r="O115" s="56">
        <f>SUM(C115:N115)</f>
        <v>0.9999999999999999</v>
      </c>
      <c r="P115" s="23"/>
      <c r="Q115" s="6"/>
    </row>
    <row r="116" spans="1:17" ht="7.5" customHeight="1">
      <c r="A116" s="17"/>
      <c r="B116" s="22" t="s">
        <v>53</v>
      </c>
      <c r="C116" s="55">
        <f aca="true" t="shared" si="30" ref="C116:M116">C31/$O31</f>
        <v>0.00041893590280687055</v>
      </c>
      <c r="D116" s="55">
        <f t="shared" si="30"/>
        <v>0</v>
      </c>
      <c r="E116" s="55">
        <f t="shared" si="30"/>
        <v>0.007121910347716799</v>
      </c>
      <c r="F116" s="55">
        <f t="shared" si="30"/>
        <v>0.7343946376204441</v>
      </c>
      <c r="G116" s="55">
        <f t="shared" si="30"/>
        <v>0.003770423125261835</v>
      </c>
      <c r="H116" s="55">
        <f t="shared" si="30"/>
        <v>0.028906577293674067</v>
      </c>
      <c r="I116" s="55">
        <f t="shared" si="30"/>
        <v>0.17972350230414746</v>
      </c>
      <c r="J116" s="55">
        <f t="shared" si="30"/>
        <v>0</v>
      </c>
      <c r="K116" s="55">
        <f t="shared" si="30"/>
        <v>0</v>
      </c>
      <c r="L116" s="55">
        <f t="shared" si="30"/>
        <v>0.04566401340594889</v>
      </c>
      <c r="M116" s="55">
        <f t="shared" si="30"/>
        <v>0</v>
      </c>
      <c r="N116" s="55">
        <f>N31/$O31</f>
        <v>0</v>
      </c>
      <c r="O116" s="56">
        <f>SUM(C116:N116)</f>
        <v>1</v>
      </c>
      <c r="P116" s="23"/>
      <c r="Q116" s="6"/>
    </row>
    <row r="117" spans="1:17" ht="7.5" customHeight="1">
      <c r="A117" s="17"/>
      <c r="B117" s="22" t="s">
        <v>54</v>
      </c>
      <c r="C117" s="55">
        <f aca="true" t="shared" si="31" ref="C117:M117">C32/$O32</f>
        <v>0</v>
      </c>
      <c r="D117" s="55">
        <f t="shared" si="31"/>
        <v>0</v>
      </c>
      <c r="E117" s="55">
        <f t="shared" si="31"/>
        <v>0.023529411764705882</v>
      </c>
      <c r="F117" s="55">
        <f t="shared" si="31"/>
        <v>0.5529411764705883</v>
      </c>
      <c r="G117" s="55">
        <f t="shared" si="31"/>
        <v>0</v>
      </c>
      <c r="H117" s="55">
        <f t="shared" si="31"/>
        <v>0.10588235294117647</v>
      </c>
      <c r="I117" s="55">
        <f t="shared" si="31"/>
        <v>0.2823529411764706</v>
      </c>
      <c r="J117" s="55">
        <f t="shared" si="31"/>
        <v>0</v>
      </c>
      <c r="K117" s="55">
        <f t="shared" si="31"/>
        <v>0</v>
      </c>
      <c r="L117" s="55">
        <f t="shared" si="31"/>
        <v>0.03529411764705882</v>
      </c>
      <c r="M117" s="55">
        <f t="shared" si="31"/>
        <v>0</v>
      </c>
      <c r="N117" s="55">
        <f>N32/$O32</f>
        <v>0</v>
      </c>
      <c r="O117" s="56">
        <f>SUM(C117:N117)</f>
        <v>1</v>
      </c>
      <c r="P117" s="23"/>
      <c r="Q117" s="6"/>
    </row>
    <row r="118" spans="1:17" ht="7.5" customHeight="1">
      <c r="A118" s="17"/>
      <c r="B118" s="19" t="s">
        <v>24</v>
      </c>
      <c r="C118" s="56">
        <f aca="true" t="shared" si="32" ref="C118:M118">C33/$O33</f>
        <v>8.564576909900651E-05</v>
      </c>
      <c r="D118" s="56">
        <f t="shared" si="32"/>
        <v>0</v>
      </c>
      <c r="E118" s="56">
        <f t="shared" si="32"/>
        <v>0.005566974991435423</v>
      </c>
      <c r="F118" s="56">
        <f t="shared" si="32"/>
        <v>0.7718396711202467</v>
      </c>
      <c r="G118" s="56">
        <f t="shared" si="32"/>
        <v>0.003168893456663241</v>
      </c>
      <c r="H118" s="56">
        <f t="shared" si="32"/>
        <v>0.02526550188420692</v>
      </c>
      <c r="I118" s="56">
        <f t="shared" si="32"/>
        <v>0.1343782117163412</v>
      </c>
      <c r="J118" s="56">
        <f t="shared" si="32"/>
        <v>0.00034258307639602604</v>
      </c>
      <c r="K118" s="56">
        <f t="shared" si="32"/>
        <v>0</v>
      </c>
      <c r="L118" s="56">
        <f t="shared" si="32"/>
        <v>0.05935251798561151</v>
      </c>
      <c r="M118" s="56">
        <f t="shared" si="32"/>
        <v>0</v>
      </c>
      <c r="N118" s="56">
        <f>N33/$O33</f>
        <v>0</v>
      </c>
      <c r="O118" s="56">
        <f>SUM(C118:M118)</f>
        <v>1</v>
      </c>
      <c r="P118" s="23"/>
      <c r="Q118" s="6"/>
    </row>
    <row r="119" spans="1:17" ht="4.5" customHeight="1">
      <c r="A119" s="17"/>
      <c r="B119" s="22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6"/>
      <c r="P119" s="23"/>
      <c r="Q119" s="6"/>
    </row>
    <row r="120" spans="1:17" ht="7.5" customHeight="1">
      <c r="A120" s="17"/>
      <c r="B120" s="22" t="s">
        <v>40</v>
      </c>
      <c r="C120" s="55">
        <f aca="true" t="shared" si="33" ref="C120:M120">C35/$O35</f>
        <v>0</v>
      </c>
      <c r="D120" s="55">
        <f t="shared" si="33"/>
        <v>0</v>
      </c>
      <c r="E120" s="55">
        <f t="shared" si="33"/>
        <v>0</v>
      </c>
      <c r="F120" s="55">
        <f t="shared" si="33"/>
        <v>0.6654740608228981</v>
      </c>
      <c r="G120" s="55">
        <f t="shared" si="33"/>
        <v>0</v>
      </c>
      <c r="H120" s="55">
        <f t="shared" si="33"/>
        <v>0.026833631484794274</v>
      </c>
      <c r="I120" s="55">
        <f t="shared" si="33"/>
        <v>0.023255813953488372</v>
      </c>
      <c r="J120" s="55">
        <f t="shared" si="33"/>
        <v>0</v>
      </c>
      <c r="K120" s="55">
        <f t="shared" si="33"/>
        <v>0</v>
      </c>
      <c r="L120" s="55">
        <f t="shared" si="33"/>
        <v>0.08407871198568873</v>
      </c>
      <c r="M120" s="55">
        <f t="shared" si="33"/>
        <v>0</v>
      </c>
      <c r="N120" s="55">
        <f>N35/$O35</f>
        <v>0.2003577817531306</v>
      </c>
      <c r="O120" s="56">
        <f aca="true" t="shared" si="34" ref="O120:O167">SUM(C120:N120)</f>
        <v>1</v>
      </c>
      <c r="P120" s="23"/>
      <c r="Q120" s="6"/>
    </row>
    <row r="121" spans="1:17" ht="7.5" customHeight="1">
      <c r="A121" s="17"/>
      <c r="B121" s="22" t="s">
        <v>41</v>
      </c>
      <c r="C121" s="55">
        <f aca="true" t="shared" si="35" ref="C121:M121">C36/$O36</f>
        <v>0</v>
      </c>
      <c r="D121" s="55">
        <f t="shared" si="35"/>
        <v>0</v>
      </c>
      <c r="E121" s="55">
        <f t="shared" si="35"/>
        <v>0.001876172607879925</v>
      </c>
      <c r="F121" s="55">
        <f t="shared" si="35"/>
        <v>0.3827392120075047</v>
      </c>
      <c r="G121" s="55">
        <f t="shared" si="35"/>
        <v>0</v>
      </c>
      <c r="H121" s="55">
        <f t="shared" si="35"/>
        <v>0.03564727954971857</v>
      </c>
      <c r="I121" s="55">
        <f t="shared" si="35"/>
        <v>0.07317073170731707</v>
      </c>
      <c r="J121" s="55">
        <f t="shared" si="35"/>
        <v>0</v>
      </c>
      <c r="K121" s="55">
        <f t="shared" si="35"/>
        <v>0</v>
      </c>
      <c r="L121" s="55">
        <f t="shared" si="35"/>
        <v>0.0150093808630394</v>
      </c>
      <c r="M121" s="55">
        <f t="shared" si="35"/>
        <v>0</v>
      </c>
      <c r="N121" s="55">
        <f>N36/$O36</f>
        <v>0.4915572232645403</v>
      </c>
      <c r="O121" s="56">
        <f t="shared" si="34"/>
        <v>1</v>
      </c>
      <c r="P121" s="23"/>
      <c r="Q121" s="6"/>
    </row>
    <row r="122" spans="1:17" ht="7.5" customHeight="1">
      <c r="A122" s="17"/>
      <c r="B122" s="22" t="s">
        <v>42</v>
      </c>
      <c r="C122" s="55">
        <f aca="true" t="shared" si="36" ref="C122:M122">C37/$O37</f>
        <v>0</v>
      </c>
      <c r="D122" s="55">
        <f t="shared" si="36"/>
        <v>0</v>
      </c>
      <c r="E122" s="55">
        <f t="shared" si="36"/>
        <v>0.006993006993006993</v>
      </c>
      <c r="F122" s="55">
        <f t="shared" si="36"/>
        <v>0.5104895104895105</v>
      </c>
      <c r="G122" s="55">
        <f t="shared" si="36"/>
        <v>0.002331002331002331</v>
      </c>
      <c r="H122" s="55">
        <f t="shared" si="36"/>
        <v>0.006993006993006993</v>
      </c>
      <c r="I122" s="55">
        <f t="shared" si="36"/>
        <v>0.09090909090909091</v>
      </c>
      <c r="J122" s="55">
        <f t="shared" si="36"/>
        <v>0</v>
      </c>
      <c r="K122" s="55">
        <f t="shared" si="36"/>
        <v>0</v>
      </c>
      <c r="L122" s="55">
        <f t="shared" si="36"/>
        <v>0.004662004662004662</v>
      </c>
      <c r="M122" s="55">
        <f t="shared" si="36"/>
        <v>0</v>
      </c>
      <c r="N122" s="55">
        <f>N37/$O37</f>
        <v>0.3776223776223776</v>
      </c>
      <c r="O122" s="56">
        <f t="shared" si="34"/>
        <v>1</v>
      </c>
      <c r="P122" s="23"/>
      <c r="Q122" s="6"/>
    </row>
    <row r="123" spans="1:17" ht="7.5" customHeight="1">
      <c r="A123" s="17"/>
      <c r="B123" s="22" t="s">
        <v>43</v>
      </c>
      <c r="C123" s="55">
        <f aca="true" t="shared" si="37" ref="C123:M123">C38/$O38</f>
        <v>0</v>
      </c>
      <c r="D123" s="55">
        <f t="shared" si="37"/>
        <v>0</v>
      </c>
      <c r="E123" s="55">
        <f t="shared" si="37"/>
        <v>0.004651162790697674</v>
      </c>
      <c r="F123" s="55">
        <f t="shared" si="37"/>
        <v>0.4930232558139535</v>
      </c>
      <c r="G123" s="55">
        <f t="shared" si="37"/>
        <v>0.002325581395348837</v>
      </c>
      <c r="H123" s="55">
        <f t="shared" si="37"/>
        <v>0.004651162790697674</v>
      </c>
      <c r="I123" s="55">
        <f t="shared" si="37"/>
        <v>0.03255813953488372</v>
      </c>
      <c r="J123" s="55">
        <f t="shared" si="37"/>
        <v>0</v>
      </c>
      <c r="K123" s="55">
        <f t="shared" si="37"/>
        <v>0</v>
      </c>
      <c r="L123" s="55">
        <f t="shared" si="37"/>
        <v>0.004651162790697674</v>
      </c>
      <c r="M123" s="55">
        <f t="shared" si="37"/>
        <v>0</v>
      </c>
      <c r="N123" s="55">
        <f>N38/$O38</f>
        <v>0.45813953488372094</v>
      </c>
      <c r="O123" s="56">
        <f t="shared" si="34"/>
        <v>1</v>
      </c>
      <c r="P123" s="23"/>
      <c r="Q123" s="6"/>
    </row>
    <row r="124" spans="1:17" ht="7.5" customHeight="1">
      <c r="A124" s="17"/>
      <c r="B124" s="19" t="s">
        <v>24</v>
      </c>
      <c r="C124" s="56">
        <f aca="true" t="shared" si="38" ref="C124:M124">C39/$O39</f>
        <v>0</v>
      </c>
      <c r="D124" s="56">
        <f t="shared" si="38"/>
        <v>0</v>
      </c>
      <c r="E124" s="56">
        <f t="shared" si="38"/>
        <v>0.0030753459764223477</v>
      </c>
      <c r="F124" s="56">
        <f t="shared" si="38"/>
        <v>0.5161455663762173</v>
      </c>
      <c r="G124" s="56">
        <f t="shared" si="38"/>
        <v>0.0010251153254741158</v>
      </c>
      <c r="H124" s="56">
        <f t="shared" si="38"/>
        <v>0.01998974884674526</v>
      </c>
      <c r="I124" s="56">
        <f t="shared" si="38"/>
        <v>0.053818554587391085</v>
      </c>
      <c r="J124" s="56">
        <f t="shared" si="38"/>
        <v>0</v>
      </c>
      <c r="K124" s="56">
        <f t="shared" si="38"/>
        <v>0</v>
      </c>
      <c r="L124" s="56">
        <f t="shared" si="38"/>
        <v>0.030240902101486417</v>
      </c>
      <c r="M124" s="56">
        <f t="shared" si="38"/>
        <v>0</v>
      </c>
      <c r="N124" s="56">
        <f>N39/$O39</f>
        <v>0.37570476678626347</v>
      </c>
      <c r="O124" s="56">
        <f t="shared" si="34"/>
        <v>1</v>
      </c>
      <c r="P124" s="23"/>
      <c r="Q124" s="6"/>
    </row>
    <row r="125" spans="1:17" ht="4.5" customHeight="1">
      <c r="A125" s="17"/>
      <c r="B125" s="22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6"/>
      <c r="P125" s="23"/>
      <c r="Q125" s="6"/>
    </row>
    <row r="126" spans="1:17" ht="7.5" customHeight="1">
      <c r="A126" s="17"/>
      <c r="B126" s="22" t="s">
        <v>44</v>
      </c>
      <c r="C126" s="55">
        <f aca="true" t="shared" si="39" ref="C126:M126">C41/$O41</f>
        <v>0</v>
      </c>
      <c r="D126" s="55">
        <f t="shared" si="39"/>
        <v>0</v>
      </c>
      <c r="E126" s="55">
        <f t="shared" si="39"/>
        <v>0.0016134236850596966</v>
      </c>
      <c r="F126" s="55">
        <f t="shared" si="39"/>
        <v>0.006131010003226848</v>
      </c>
      <c r="G126" s="55">
        <f t="shared" si="39"/>
        <v>0.914488544691836</v>
      </c>
      <c r="H126" s="55">
        <f t="shared" si="39"/>
        <v>0.005162955792191029</v>
      </c>
      <c r="I126" s="55">
        <f t="shared" si="39"/>
        <v>0.05356566634398193</v>
      </c>
      <c r="J126" s="55">
        <f t="shared" si="39"/>
        <v>0</v>
      </c>
      <c r="K126" s="55">
        <f t="shared" si="39"/>
        <v>0</v>
      </c>
      <c r="L126" s="55">
        <f t="shared" si="39"/>
        <v>0.01903839948370442</v>
      </c>
      <c r="M126" s="55">
        <f t="shared" si="39"/>
        <v>0</v>
      </c>
      <c r="N126" s="55">
        <f>N41/$O41</f>
        <v>0</v>
      </c>
      <c r="O126" s="56">
        <f t="shared" si="34"/>
        <v>1</v>
      </c>
      <c r="P126" s="23"/>
      <c r="Q126" s="6"/>
    </row>
    <row r="127" spans="1:17" ht="7.5" customHeight="1">
      <c r="A127" s="17"/>
      <c r="B127" s="22" t="s">
        <v>36</v>
      </c>
      <c r="C127" s="55">
        <f aca="true" t="shared" si="40" ref="C127:M127">C42/$O42</f>
        <v>0</v>
      </c>
      <c r="D127" s="55">
        <f t="shared" si="40"/>
        <v>0</v>
      </c>
      <c r="E127" s="55">
        <f t="shared" si="40"/>
        <v>0.001470047776552738</v>
      </c>
      <c r="F127" s="55">
        <f t="shared" si="40"/>
        <v>0.014332965821389196</v>
      </c>
      <c r="G127" s="55">
        <f t="shared" si="40"/>
        <v>0.8629180448364572</v>
      </c>
      <c r="H127" s="55">
        <f t="shared" si="40"/>
        <v>0.013597941933112825</v>
      </c>
      <c r="I127" s="55">
        <f t="shared" si="40"/>
        <v>0.09445056964351341</v>
      </c>
      <c r="J127" s="55">
        <f t="shared" si="40"/>
        <v>0</v>
      </c>
      <c r="K127" s="55">
        <f t="shared" si="40"/>
        <v>0</v>
      </c>
      <c r="L127" s="55">
        <f t="shared" si="40"/>
        <v>0.013230429988974642</v>
      </c>
      <c r="M127" s="55">
        <f t="shared" si="40"/>
        <v>0</v>
      </c>
      <c r="N127" s="55">
        <f>N42/$O42</f>
        <v>0</v>
      </c>
      <c r="O127" s="56">
        <f t="shared" si="34"/>
        <v>0.9999999999999999</v>
      </c>
      <c r="P127" s="23"/>
      <c r="Q127" s="6"/>
    </row>
    <row r="128" spans="1:17" ht="7.5" customHeight="1">
      <c r="A128" s="17"/>
      <c r="B128" s="22" t="s">
        <v>37</v>
      </c>
      <c r="C128" s="55">
        <f aca="true" t="shared" si="41" ref="C128:M128">C43/$O43</f>
        <v>0.00042643923240938164</v>
      </c>
      <c r="D128" s="55">
        <f t="shared" si="41"/>
        <v>0</v>
      </c>
      <c r="E128" s="55">
        <f t="shared" si="41"/>
        <v>0.00255863539445629</v>
      </c>
      <c r="F128" s="55">
        <f t="shared" si="41"/>
        <v>0.008955223880597015</v>
      </c>
      <c r="G128" s="55">
        <f t="shared" si="41"/>
        <v>0.8328358208955224</v>
      </c>
      <c r="H128" s="55">
        <f t="shared" si="41"/>
        <v>0.02302771855010661</v>
      </c>
      <c r="I128" s="55">
        <f t="shared" si="41"/>
        <v>0.11940298507462686</v>
      </c>
      <c r="J128" s="55">
        <f t="shared" si="41"/>
        <v>0</v>
      </c>
      <c r="K128" s="55">
        <f t="shared" si="41"/>
        <v>0</v>
      </c>
      <c r="L128" s="55">
        <f t="shared" si="41"/>
        <v>0.01279317697228145</v>
      </c>
      <c r="M128" s="55">
        <f t="shared" si="41"/>
        <v>0</v>
      </c>
      <c r="N128" s="55">
        <f>N43/$O43</f>
        <v>0</v>
      </c>
      <c r="O128" s="56">
        <f t="shared" si="34"/>
        <v>1.0000000000000002</v>
      </c>
      <c r="P128" s="23"/>
      <c r="Q128" s="6"/>
    </row>
    <row r="129" spans="1:17" ht="7.5" customHeight="1">
      <c r="A129" s="17"/>
      <c r="B129" s="22" t="s">
        <v>38</v>
      </c>
      <c r="C129" s="55">
        <f aca="true" t="shared" si="42" ref="C129:M129">C44/$O44</f>
        <v>0.001549186676994578</v>
      </c>
      <c r="D129" s="55">
        <f t="shared" si="42"/>
        <v>0</v>
      </c>
      <c r="E129" s="55">
        <f t="shared" si="42"/>
        <v>0.004647560030983733</v>
      </c>
      <c r="F129" s="55">
        <f t="shared" si="42"/>
        <v>0.01471727343144849</v>
      </c>
      <c r="G129" s="55">
        <f t="shared" si="42"/>
        <v>0.7792408985282726</v>
      </c>
      <c r="H129" s="55">
        <f t="shared" si="42"/>
        <v>0.030983733539891558</v>
      </c>
      <c r="I129" s="55">
        <f t="shared" si="42"/>
        <v>0.15104570100697134</v>
      </c>
      <c r="J129" s="55">
        <f t="shared" si="42"/>
        <v>0.000774593338497289</v>
      </c>
      <c r="K129" s="55">
        <f t="shared" si="42"/>
        <v>0</v>
      </c>
      <c r="L129" s="55">
        <f t="shared" si="42"/>
        <v>0.016266460108443067</v>
      </c>
      <c r="M129" s="55">
        <f t="shared" si="42"/>
        <v>0.000774593338497289</v>
      </c>
      <c r="N129" s="55">
        <f>N44/$O44</f>
        <v>0</v>
      </c>
      <c r="O129" s="56">
        <f t="shared" si="34"/>
        <v>0.9999999999999999</v>
      </c>
      <c r="P129" s="23"/>
      <c r="Q129" s="6"/>
    </row>
    <row r="130" spans="1:17" ht="7.5" customHeight="1">
      <c r="A130" s="17"/>
      <c r="B130" s="22" t="s">
        <v>39</v>
      </c>
      <c r="C130" s="55">
        <f aca="true" t="shared" si="43" ref="C130:M130">C45/$O45</f>
        <v>0</v>
      </c>
      <c r="D130" s="55">
        <f t="shared" si="43"/>
        <v>0</v>
      </c>
      <c r="E130" s="55">
        <f t="shared" si="43"/>
        <v>0</v>
      </c>
      <c r="F130" s="55">
        <f t="shared" si="43"/>
        <v>0.006389776357827476</v>
      </c>
      <c r="G130" s="55">
        <f t="shared" si="43"/>
        <v>0.8594249201277955</v>
      </c>
      <c r="H130" s="55">
        <f t="shared" si="43"/>
        <v>0.009584664536741214</v>
      </c>
      <c r="I130" s="55">
        <f t="shared" si="43"/>
        <v>0.12140575079872204</v>
      </c>
      <c r="J130" s="55">
        <f t="shared" si="43"/>
        <v>0</v>
      </c>
      <c r="K130" s="55">
        <f t="shared" si="43"/>
        <v>0</v>
      </c>
      <c r="L130" s="55">
        <f t="shared" si="43"/>
        <v>0.003194888178913738</v>
      </c>
      <c r="M130" s="55">
        <f t="shared" si="43"/>
        <v>0</v>
      </c>
      <c r="N130" s="55">
        <f>N45/$O45</f>
        <v>0</v>
      </c>
      <c r="O130" s="56">
        <f t="shared" si="34"/>
        <v>1</v>
      </c>
      <c r="P130" s="23"/>
      <c r="Q130" s="6"/>
    </row>
    <row r="131" spans="1:17" ht="7.5" customHeight="1">
      <c r="A131" s="17"/>
      <c r="B131" s="19" t="s">
        <v>24</v>
      </c>
      <c r="C131" s="56">
        <f aca="true" t="shared" si="44" ref="C131:M131">C46/$O46</f>
        <v>0.0003070938683590951</v>
      </c>
      <c r="D131" s="56">
        <f t="shared" si="44"/>
        <v>0</v>
      </c>
      <c r="E131" s="56">
        <f t="shared" si="44"/>
        <v>0.0021496570785136658</v>
      </c>
      <c r="F131" s="56">
        <f t="shared" si="44"/>
        <v>0.010236462278636503</v>
      </c>
      <c r="G131" s="56">
        <f t="shared" si="44"/>
        <v>0.8608864776333299</v>
      </c>
      <c r="H131" s="56">
        <f t="shared" si="44"/>
        <v>0.015354693417954755</v>
      </c>
      <c r="I131" s="56">
        <f t="shared" si="44"/>
        <v>0.09581328692803767</v>
      </c>
      <c r="J131" s="56">
        <f t="shared" si="44"/>
        <v>0.00010236462278636504</v>
      </c>
      <c r="K131" s="56">
        <f t="shared" si="44"/>
        <v>0</v>
      </c>
      <c r="L131" s="56">
        <f t="shared" si="44"/>
        <v>0.015047599549595659</v>
      </c>
      <c r="M131" s="56">
        <f t="shared" si="44"/>
        <v>0.00010236462278636504</v>
      </c>
      <c r="N131" s="56">
        <f>N46/$O46</f>
        <v>0</v>
      </c>
      <c r="O131" s="56">
        <f t="shared" si="34"/>
        <v>1</v>
      </c>
      <c r="P131" s="23"/>
      <c r="Q131" s="6"/>
    </row>
    <row r="132" spans="1:17" ht="6.75" customHeight="1">
      <c r="A132" s="17"/>
      <c r="B132" s="22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6"/>
      <c r="P132" s="23"/>
      <c r="Q132" s="6"/>
    </row>
    <row r="133" spans="1:17" ht="7.5" customHeight="1">
      <c r="A133" s="17"/>
      <c r="B133" s="22" t="s">
        <v>62</v>
      </c>
      <c r="C133" s="55">
        <f aca="true" t="shared" si="45" ref="C133:M133">C48/$O48</f>
        <v>0</v>
      </c>
      <c r="D133" s="55">
        <f t="shared" si="45"/>
        <v>0</v>
      </c>
      <c r="E133" s="55">
        <f t="shared" si="45"/>
        <v>0.0035733053074093538</v>
      </c>
      <c r="F133" s="55">
        <f t="shared" si="45"/>
        <v>0.02743037309511298</v>
      </c>
      <c r="G133" s="55">
        <f t="shared" si="45"/>
        <v>0.003468208092485549</v>
      </c>
      <c r="H133" s="55">
        <f t="shared" si="45"/>
        <v>0.4638991066736731</v>
      </c>
      <c r="I133" s="55">
        <f t="shared" si="45"/>
        <v>0.28954282711508145</v>
      </c>
      <c r="J133" s="55">
        <f t="shared" si="45"/>
        <v>0</v>
      </c>
      <c r="K133" s="55">
        <f t="shared" si="45"/>
        <v>0</v>
      </c>
      <c r="L133" s="55">
        <f t="shared" si="45"/>
        <v>0.21208617971623753</v>
      </c>
      <c r="M133" s="55">
        <f t="shared" si="45"/>
        <v>0</v>
      </c>
      <c r="N133" s="55">
        <f>N48/$O48</f>
        <v>0</v>
      </c>
      <c r="O133" s="56">
        <f t="shared" si="34"/>
        <v>1</v>
      </c>
      <c r="P133" s="23"/>
      <c r="Q133" s="6"/>
    </row>
    <row r="134" spans="1:17" ht="7.5" customHeight="1">
      <c r="A134" s="17"/>
      <c r="B134" s="22" t="s">
        <v>63</v>
      </c>
      <c r="C134" s="55">
        <f aca="true" t="shared" si="46" ref="C134:M134">C49/$O49</f>
        <v>0</v>
      </c>
      <c r="D134" s="55">
        <f t="shared" si="46"/>
        <v>0</v>
      </c>
      <c r="E134" s="55">
        <f t="shared" si="46"/>
        <v>0.004170230966638152</v>
      </c>
      <c r="F134" s="55">
        <f t="shared" si="46"/>
        <v>0.03956372968349016</v>
      </c>
      <c r="G134" s="55">
        <f t="shared" si="46"/>
        <v>0.003314798973481608</v>
      </c>
      <c r="H134" s="55">
        <f t="shared" si="46"/>
        <v>0.6120615911035072</v>
      </c>
      <c r="I134" s="55">
        <f t="shared" si="46"/>
        <v>0.2229469632164243</v>
      </c>
      <c r="J134" s="55">
        <f t="shared" si="46"/>
        <v>0</v>
      </c>
      <c r="K134" s="55">
        <f t="shared" si="46"/>
        <v>0</v>
      </c>
      <c r="L134" s="55">
        <f t="shared" si="46"/>
        <v>0.11794268605645851</v>
      </c>
      <c r="M134" s="55">
        <f t="shared" si="46"/>
        <v>0</v>
      </c>
      <c r="N134" s="55">
        <f>N49/$O49</f>
        <v>0</v>
      </c>
      <c r="O134" s="56">
        <f t="shared" si="34"/>
        <v>0.9999999999999999</v>
      </c>
      <c r="P134" s="23"/>
      <c r="Q134" s="6"/>
    </row>
    <row r="135" spans="1:17" ht="7.5" customHeight="1">
      <c r="A135" s="17"/>
      <c r="B135" s="22" t="s">
        <v>64</v>
      </c>
      <c r="C135" s="55">
        <f aca="true" t="shared" si="47" ref="C135:M135">C50/$O50</f>
        <v>0</v>
      </c>
      <c r="D135" s="55">
        <f t="shared" si="47"/>
        <v>0</v>
      </c>
      <c r="E135" s="55">
        <f t="shared" si="47"/>
        <v>0.0016522499757022063</v>
      </c>
      <c r="F135" s="55">
        <f t="shared" si="47"/>
        <v>0.02925454368743318</v>
      </c>
      <c r="G135" s="55">
        <f t="shared" si="47"/>
        <v>0.004859558752065313</v>
      </c>
      <c r="H135" s="55">
        <f t="shared" si="47"/>
        <v>0.6951112838954223</v>
      </c>
      <c r="I135" s="55">
        <f t="shared" si="47"/>
        <v>0.1729031003984838</v>
      </c>
      <c r="J135" s="55">
        <f t="shared" si="47"/>
        <v>0</v>
      </c>
      <c r="K135" s="55">
        <f t="shared" si="47"/>
        <v>0</v>
      </c>
      <c r="L135" s="55">
        <f t="shared" si="47"/>
        <v>0.09621926329089318</v>
      </c>
      <c r="M135" s="55">
        <f t="shared" si="47"/>
        <v>0</v>
      </c>
      <c r="N135" s="55">
        <f>N50/$O50</f>
        <v>0</v>
      </c>
      <c r="O135" s="56">
        <f t="shared" si="34"/>
        <v>0.9999999999999999</v>
      </c>
      <c r="P135" s="23"/>
      <c r="Q135" s="6"/>
    </row>
    <row r="136" spans="1:17" ht="7.5" customHeight="1">
      <c r="A136" s="17"/>
      <c r="B136" s="22" t="s">
        <v>65</v>
      </c>
      <c r="C136" s="55">
        <f aca="true" t="shared" si="48" ref="C136:M136">C51/$O51</f>
        <v>0</v>
      </c>
      <c r="D136" s="55">
        <f t="shared" si="48"/>
        <v>0</v>
      </c>
      <c r="E136" s="55">
        <f t="shared" si="48"/>
        <v>0.0014393268379096545</v>
      </c>
      <c r="F136" s="55">
        <f t="shared" si="48"/>
        <v>0.022475642161204606</v>
      </c>
      <c r="G136" s="55">
        <f t="shared" si="48"/>
        <v>0.002657218777679362</v>
      </c>
      <c r="H136" s="55">
        <f t="shared" si="48"/>
        <v>0.8147697077059345</v>
      </c>
      <c r="I136" s="55">
        <f t="shared" si="48"/>
        <v>0.10595659875996458</v>
      </c>
      <c r="J136" s="55">
        <f t="shared" si="48"/>
        <v>0.00022143489813994686</v>
      </c>
      <c r="K136" s="55">
        <f t="shared" si="48"/>
        <v>0</v>
      </c>
      <c r="L136" s="55">
        <f t="shared" si="48"/>
        <v>0.05236935341009743</v>
      </c>
      <c r="M136" s="55">
        <f t="shared" si="48"/>
        <v>0.00011071744906997343</v>
      </c>
      <c r="N136" s="55">
        <f>N51/$O51</f>
        <v>0</v>
      </c>
      <c r="O136" s="56">
        <f t="shared" si="34"/>
        <v>1</v>
      </c>
      <c r="P136" s="23"/>
      <c r="Q136" s="6"/>
    </row>
    <row r="137" spans="1:17" ht="7.5" customHeight="1">
      <c r="A137" s="17"/>
      <c r="B137" s="22" t="s">
        <v>39</v>
      </c>
      <c r="C137" s="55">
        <f aca="true" t="shared" si="49" ref="C137:M137">C52/$O52</f>
        <v>0</v>
      </c>
      <c r="D137" s="55">
        <f t="shared" si="49"/>
        <v>0</v>
      </c>
      <c r="E137" s="55">
        <f t="shared" si="49"/>
        <v>0.009057971014492754</v>
      </c>
      <c r="F137" s="55">
        <f t="shared" si="49"/>
        <v>0.005434782608695652</v>
      </c>
      <c r="G137" s="55">
        <f t="shared" si="49"/>
        <v>0.005434782608695652</v>
      </c>
      <c r="H137" s="55">
        <f t="shared" si="49"/>
        <v>0.697463768115942</v>
      </c>
      <c r="I137" s="55">
        <f t="shared" si="49"/>
        <v>0.125</v>
      </c>
      <c r="J137" s="55">
        <f t="shared" si="49"/>
        <v>0.0018115942028985507</v>
      </c>
      <c r="K137" s="55">
        <f t="shared" si="49"/>
        <v>0</v>
      </c>
      <c r="L137" s="55">
        <f t="shared" si="49"/>
        <v>0.15579710144927536</v>
      </c>
      <c r="M137" s="55">
        <f t="shared" si="49"/>
        <v>0</v>
      </c>
      <c r="N137" s="55">
        <f>N52/$O52</f>
        <v>0</v>
      </c>
      <c r="O137" s="56">
        <f t="shared" si="34"/>
        <v>1</v>
      </c>
      <c r="P137" s="23"/>
      <c r="Q137" s="6"/>
    </row>
    <row r="138" spans="1:17" ht="7.5" customHeight="1">
      <c r="A138" s="17"/>
      <c r="B138" s="19" t="s">
        <v>24</v>
      </c>
      <c r="C138" s="56">
        <f aca="true" t="shared" si="50" ref="C138:M138">C53/$O53</f>
        <v>0</v>
      </c>
      <c r="D138" s="56">
        <f t="shared" si="50"/>
        <v>0</v>
      </c>
      <c r="E138" s="56">
        <f t="shared" si="50"/>
        <v>0.0027878162106350027</v>
      </c>
      <c r="F138" s="56">
        <f t="shared" si="50"/>
        <v>0.029375322663913267</v>
      </c>
      <c r="G138" s="56">
        <f t="shared" si="50"/>
        <v>0.0036396489416623645</v>
      </c>
      <c r="H138" s="56">
        <f t="shared" si="50"/>
        <v>0.6462054723799691</v>
      </c>
      <c r="I138" s="56">
        <f t="shared" si="50"/>
        <v>0.19734124935467218</v>
      </c>
      <c r="J138" s="56">
        <f t="shared" si="50"/>
        <v>7.743933918430563E-05</v>
      </c>
      <c r="K138" s="56">
        <f t="shared" si="50"/>
        <v>0</v>
      </c>
      <c r="L138" s="56">
        <f t="shared" si="50"/>
        <v>0.12054723799690242</v>
      </c>
      <c r="M138" s="56">
        <f t="shared" si="50"/>
        <v>2.581311306143521E-05</v>
      </c>
      <c r="N138" s="56">
        <f>N53/$O53</f>
        <v>0</v>
      </c>
      <c r="O138" s="56">
        <f t="shared" si="34"/>
        <v>1.0000000000000002</v>
      </c>
      <c r="P138" s="23"/>
      <c r="Q138" s="6"/>
    </row>
    <row r="139" spans="1:17" ht="6.75" customHeight="1">
      <c r="A139" s="17"/>
      <c r="B139" s="22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6"/>
      <c r="P139" s="23"/>
      <c r="Q139" s="6"/>
    </row>
    <row r="140" spans="1:17" ht="6.75" customHeight="1">
      <c r="A140" s="17"/>
      <c r="B140" s="24" t="s">
        <v>72</v>
      </c>
      <c r="C140" s="55">
        <f aca="true" t="shared" si="51" ref="C140:M140">C55/$O55</f>
        <v>0</v>
      </c>
      <c r="D140" s="55">
        <f t="shared" si="51"/>
        <v>0</v>
      </c>
      <c r="E140" s="55">
        <f t="shared" si="51"/>
        <v>0.0042845960532278664</v>
      </c>
      <c r="F140" s="55">
        <f t="shared" si="51"/>
        <v>0.04622419972809294</v>
      </c>
      <c r="G140" s="55">
        <f t="shared" si="51"/>
        <v>0.004696576442961315</v>
      </c>
      <c r="H140" s="55">
        <f t="shared" si="51"/>
        <v>0.043257940922012114</v>
      </c>
      <c r="I140" s="55">
        <f t="shared" si="51"/>
        <v>0.720471305565855</v>
      </c>
      <c r="J140" s="55">
        <f t="shared" si="51"/>
        <v>0</v>
      </c>
      <c r="K140" s="55">
        <f t="shared" si="51"/>
        <v>0</v>
      </c>
      <c r="L140" s="55">
        <f t="shared" si="51"/>
        <v>0.18106538128785069</v>
      </c>
      <c r="M140" s="55">
        <f t="shared" si="51"/>
        <v>0</v>
      </c>
      <c r="N140" s="55">
        <f>N55/$O55</f>
        <v>0</v>
      </c>
      <c r="O140" s="56">
        <f t="shared" si="34"/>
        <v>0.9999999999999999</v>
      </c>
      <c r="P140" s="23"/>
      <c r="Q140" s="6"/>
    </row>
    <row r="141" spans="1:17" ht="6.75" customHeight="1">
      <c r="A141" s="17"/>
      <c r="B141" s="24" t="s">
        <v>20</v>
      </c>
      <c r="C141" s="55">
        <f aca="true" t="shared" si="52" ref="C141:M141">C56/$O56</f>
        <v>4.323202628507198E-05</v>
      </c>
      <c r="D141" s="55">
        <f t="shared" si="52"/>
        <v>0</v>
      </c>
      <c r="E141" s="55">
        <f t="shared" si="52"/>
        <v>0.00458259478621763</v>
      </c>
      <c r="F141" s="55">
        <f t="shared" si="52"/>
        <v>0.04586917988846137</v>
      </c>
      <c r="G141" s="55">
        <f t="shared" si="52"/>
        <v>0.005966019627339934</v>
      </c>
      <c r="H141" s="55">
        <f t="shared" si="52"/>
        <v>0.02702001642816999</v>
      </c>
      <c r="I141" s="55">
        <f t="shared" si="52"/>
        <v>0.8420301759543469</v>
      </c>
      <c r="J141" s="55">
        <f t="shared" si="52"/>
        <v>0</v>
      </c>
      <c r="K141" s="55">
        <f t="shared" si="52"/>
        <v>0</v>
      </c>
      <c r="L141" s="55">
        <f t="shared" si="52"/>
        <v>0.07448878128917902</v>
      </c>
      <c r="M141" s="55">
        <f t="shared" si="52"/>
        <v>0</v>
      </c>
      <c r="N141" s="55">
        <f>N56/$O56</f>
        <v>0</v>
      </c>
      <c r="O141" s="56">
        <f t="shared" si="34"/>
        <v>1</v>
      </c>
      <c r="P141" s="23"/>
      <c r="Q141" s="6"/>
    </row>
    <row r="142" spans="1:17" ht="6.75" customHeight="1">
      <c r="A142" s="17"/>
      <c r="B142" s="24" t="s">
        <v>21</v>
      </c>
      <c r="C142" s="55">
        <f aca="true" t="shared" si="53" ref="C142:M142">C57/$O57</f>
        <v>0.0003785488958990536</v>
      </c>
      <c r="D142" s="55">
        <f t="shared" si="53"/>
        <v>0</v>
      </c>
      <c r="E142" s="55">
        <f t="shared" si="53"/>
        <v>0.005509989484752891</v>
      </c>
      <c r="F142" s="55">
        <f t="shared" si="53"/>
        <v>0.0370136698212408</v>
      </c>
      <c r="G142" s="55">
        <f t="shared" si="53"/>
        <v>0.0076130389064143</v>
      </c>
      <c r="H142" s="55">
        <f t="shared" si="53"/>
        <v>0.022039957939011565</v>
      </c>
      <c r="I142" s="55">
        <f t="shared" si="53"/>
        <v>0.8927865404837013</v>
      </c>
      <c r="J142" s="55">
        <f t="shared" si="53"/>
        <v>0</v>
      </c>
      <c r="K142" s="55">
        <f t="shared" si="53"/>
        <v>0</v>
      </c>
      <c r="L142" s="55">
        <f t="shared" si="53"/>
        <v>0.03461619348054679</v>
      </c>
      <c r="M142" s="55">
        <f t="shared" si="53"/>
        <v>4.2060988433228184E-05</v>
      </c>
      <c r="N142" s="55">
        <f>N57/$O57</f>
        <v>0</v>
      </c>
      <c r="O142" s="56">
        <f t="shared" si="34"/>
        <v>0.9999999999999999</v>
      </c>
      <c r="P142" s="23"/>
      <c r="Q142" s="6"/>
    </row>
    <row r="143" spans="1:17" ht="6.75" customHeight="1">
      <c r="A143" s="17"/>
      <c r="B143" s="24" t="s">
        <v>22</v>
      </c>
      <c r="C143" s="55">
        <f aca="true" t="shared" si="54" ref="C143:M143">C58/$O58</f>
        <v>0.0014284693950432112</v>
      </c>
      <c r="D143" s="55">
        <f t="shared" si="54"/>
        <v>0</v>
      </c>
      <c r="E143" s="55">
        <f t="shared" si="54"/>
        <v>0.0067138061567030925</v>
      </c>
      <c r="F143" s="55">
        <f t="shared" si="54"/>
        <v>0.031069209342189843</v>
      </c>
      <c r="G143" s="55">
        <f t="shared" si="54"/>
        <v>0.007285193914720377</v>
      </c>
      <c r="H143" s="55">
        <f t="shared" si="54"/>
        <v>0.02421255624598243</v>
      </c>
      <c r="I143" s="55">
        <f t="shared" si="54"/>
        <v>0.9125062495536033</v>
      </c>
      <c r="J143" s="55">
        <f t="shared" si="54"/>
        <v>0</v>
      </c>
      <c r="K143" s="55">
        <f t="shared" si="54"/>
        <v>0</v>
      </c>
      <c r="L143" s="55">
        <f t="shared" si="54"/>
        <v>0.016284551103492608</v>
      </c>
      <c r="M143" s="55">
        <f t="shared" si="54"/>
        <v>0.0004999642882651239</v>
      </c>
      <c r="N143" s="55">
        <f>N58/$O58</f>
        <v>0</v>
      </c>
      <c r="O143" s="56">
        <f t="shared" si="34"/>
        <v>1</v>
      </c>
      <c r="P143" s="23"/>
      <c r="Q143" s="6"/>
    </row>
    <row r="144" spans="1:17" ht="6.75" customHeight="1">
      <c r="A144" s="17"/>
      <c r="B144" s="24" t="s">
        <v>23</v>
      </c>
      <c r="C144" s="55">
        <f aca="true" t="shared" si="55" ref="C144:M144">C59/$O59</f>
        <v>0.009911894273127754</v>
      </c>
      <c r="D144" s="55">
        <f t="shared" si="55"/>
        <v>0</v>
      </c>
      <c r="E144" s="55">
        <f t="shared" si="55"/>
        <v>0.004955947136563877</v>
      </c>
      <c r="F144" s="55">
        <f t="shared" si="55"/>
        <v>0.02477973568281938</v>
      </c>
      <c r="G144" s="55">
        <f t="shared" si="55"/>
        <v>0.011563876651982379</v>
      </c>
      <c r="H144" s="55">
        <f t="shared" si="55"/>
        <v>0.028083700440528634</v>
      </c>
      <c r="I144" s="55">
        <f t="shared" si="55"/>
        <v>0.8772026431718062</v>
      </c>
      <c r="J144" s="55">
        <f t="shared" si="55"/>
        <v>0.0011013215859030838</v>
      </c>
      <c r="K144" s="55">
        <f t="shared" si="55"/>
        <v>0</v>
      </c>
      <c r="L144" s="55">
        <f t="shared" si="55"/>
        <v>0.042400881057268726</v>
      </c>
      <c r="M144" s="55">
        <f t="shared" si="55"/>
        <v>0</v>
      </c>
      <c r="N144" s="55">
        <f>N59/$O59</f>
        <v>0</v>
      </c>
      <c r="O144" s="56">
        <f t="shared" si="34"/>
        <v>1</v>
      </c>
      <c r="P144" s="23"/>
      <c r="Q144" s="6"/>
    </row>
    <row r="145" spans="1:17" ht="6.75" customHeight="1">
      <c r="A145" s="17"/>
      <c r="B145" s="19" t="s">
        <v>24</v>
      </c>
      <c r="C145" s="56">
        <f aca="true" t="shared" si="56" ref="C145:M145">C60/$O60</f>
        <v>0.0005517495057244011</v>
      </c>
      <c r="D145" s="56">
        <f t="shared" si="56"/>
        <v>0</v>
      </c>
      <c r="E145" s="56">
        <f t="shared" si="56"/>
        <v>0.00510368292795071</v>
      </c>
      <c r="F145" s="56">
        <f t="shared" si="56"/>
        <v>0.04072601039128236</v>
      </c>
      <c r="G145" s="56">
        <f t="shared" si="56"/>
        <v>0.006391098441307646</v>
      </c>
      <c r="H145" s="56">
        <f t="shared" si="56"/>
        <v>0.029759988965009886</v>
      </c>
      <c r="I145" s="56">
        <f t="shared" si="56"/>
        <v>0.8340613361533864</v>
      </c>
      <c r="J145" s="56">
        <f t="shared" si="56"/>
        <v>2.2989562738516714E-05</v>
      </c>
      <c r="K145" s="56">
        <f t="shared" si="56"/>
        <v>0</v>
      </c>
      <c r="L145" s="56">
        <f t="shared" si="56"/>
        <v>0.08329118580164606</v>
      </c>
      <c r="M145" s="56">
        <f t="shared" si="56"/>
        <v>9.195825095406686E-05</v>
      </c>
      <c r="N145" s="56">
        <f>N60/$O60</f>
        <v>0</v>
      </c>
      <c r="O145" s="56">
        <f t="shared" si="34"/>
        <v>1</v>
      </c>
      <c r="P145" s="23"/>
      <c r="Q145" s="6"/>
    </row>
    <row r="146" spans="1:17" ht="6.75" customHeight="1">
      <c r="A146" s="17"/>
      <c r="B146" s="19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23"/>
      <c r="Q146" s="6"/>
    </row>
    <row r="147" spans="1:17" ht="7.5" customHeight="1">
      <c r="A147" s="17"/>
      <c r="B147" s="24" t="s">
        <v>56</v>
      </c>
      <c r="C147" s="55">
        <f aca="true" t="shared" si="57" ref="C147:M147">C62/$O62</f>
        <v>0</v>
      </c>
      <c r="D147" s="55">
        <f t="shared" si="57"/>
        <v>0</v>
      </c>
      <c r="E147" s="55">
        <f t="shared" si="57"/>
        <v>0</v>
      </c>
      <c r="F147" s="55">
        <f t="shared" si="57"/>
        <v>0</v>
      </c>
      <c r="G147" s="55">
        <f t="shared" si="57"/>
        <v>0</v>
      </c>
      <c r="H147" s="55">
        <f t="shared" si="57"/>
        <v>0</v>
      </c>
      <c r="I147" s="55">
        <f t="shared" si="57"/>
        <v>0</v>
      </c>
      <c r="J147" s="55">
        <f t="shared" si="57"/>
        <v>0</v>
      </c>
      <c r="K147" s="55">
        <f t="shared" si="57"/>
        <v>1</v>
      </c>
      <c r="L147" s="55">
        <f t="shared" si="57"/>
        <v>0</v>
      </c>
      <c r="M147" s="55">
        <f t="shared" si="57"/>
        <v>0</v>
      </c>
      <c r="N147" s="55">
        <f>N62/$O62</f>
        <v>0</v>
      </c>
      <c r="O147" s="56">
        <f t="shared" si="34"/>
        <v>1</v>
      </c>
      <c r="P147" s="23"/>
      <c r="Q147" s="6"/>
    </row>
    <row r="148" spans="1:17" ht="7.5" customHeight="1">
      <c r="A148" s="17"/>
      <c r="B148" s="24" t="s">
        <v>25</v>
      </c>
      <c r="C148" s="55">
        <f aca="true" t="shared" si="58" ref="C148:M148">C63/$O63</f>
        <v>0</v>
      </c>
      <c r="D148" s="55">
        <f t="shared" si="58"/>
        <v>0</v>
      </c>
      <c r="E148" s="55">
        <f t="shared" si="58"/>
        <v>0</v>
      </c>
      <c r="F148" s="55">
        <f t="shared" si="58"/>
        <v>0</v>
      </c>
      <c r="G148" s="55">
        <f t="shared" si="58"/>
        <v>0</v>
      </c>
      <c r="H148" s="55">
        <f t="shared" si="58"/>
        <v>0</v>
      </c>
      <c r="I148" s="55">
        <f t="shared" si="58"/>
        <v>0</v>
      </c>
      <c r="J148" s="55">
        <f t="shared" si="58"/>
        <v>0</v>
      </c>
      <c r="K148" s="55">
        <f t="shared" si="58"/>
        <v>1</v>
      </c>
      <c r="L148" s="55">
        <f t="shared" si="58"/>
        <v>0</v>
      </c>
      <c r="M148" s="55">
        <f t="shared" si="58"/>
        <v>0</v>
      </c>
      <c r="N148" s="55">
        <f>N63/$O63</f>
        <v>0</v>
      </c>
      <c r="O148" s="56">
        <f t="shared" si="34"/>
        <v>1</v>
      </c>
      <c r="P148" s="23"/>
      <c r="Q148" s="6"/>
    </row>
    <row r="149" spans="1:17" ht="7.5" customHeight="1">
      <c r="A149" s="17"/>
      <c r="B149" s="24" t="s">
        <v>26</v>
      </c>
      <c r="C149" s="55">
        <f aca="true" t="shared" si="59" ref="C149:M149">C64/$O64</f>
        <v>0</v>
      </c>
      <c r="D149" s="55">
        <f t="shared" si="59"/>
        <v>0</v>
      </c>
      <c r="E149" s="55">
        <f t="shared" si="59"/>
        <v>0</v>
      </c>
      <c r="F149" s="55">
        <f t="shared" si="59"/>
        <v>0</v>
      </c>
      <c r="G149" s="55">
        <f t="shared" si="59"/>
        <v>0</v>
      </c>
      <c r="H149" s="55">
        <f t="shared" si="59"/>
        <v>0</v>
      </c>
      <c r="I149" s="55">
        <f t="shared" si="59"/>
        <v>0</v>
      </c>
      <c r="J149" s="55">
        <f t="shared" si="59"/>
        <v>0</v>
      </c>
      <c r="K149" s="55">
        <f t="shared" si="59"/>
        <v>1</v>
      </c>
      <c r="L149" s="55">
        <f t="shared" si="59"/>
        <v>0</v>
      </c>
      <c r="M149" s="55">
        <f t="shared" si="59"/>
        <v>0</v>
      </c>
      <c r="N149" s="55">
        <f>N64/$O64</f>
        <v>0</v>
      </c>
      <c r="O149" s="56">
        <f t="shared" si="34"/>
        <v>1</v>
      </c>
      <c r="P149" s="23"/>
      <c r="Q149" s="6"/>
    </row>
    <row r="150" spans="1:17" ht="7.5" customHeight="1">
      <c r="A150" s="17"/>
      <c r="B150" s="24" t="s">
        <v>27</v>
      </c>
      <c r="C150" s="55">
        <f aca="true" t="shared" si="60" ref="C150:M150">C65/$O65</f>
        <v>0</v>
      </c>
      <c r="D150" s="55">
        <f t="shared" si="60"/>
        <v>0</v>
      </c>
      <c r="E150" s="55">
        <f t="shared" si="60"/>
        <v>0</v>
      </c>
      <c r="F150" s="55">
        <f t="shared" si="60"/>
        <v>0</v>
      </c>
      <c r="G150" s="55">
        <f t="shared" si="60"/>
        <v>0</v>
      </c>
      <c r="H150" s="55">
        <f t="shared" si="60"/>
        <v>0</v>
      </c>
      <c r="I150" s="55">
        <f t="shared" si="60"/>
        <v>0</v>
      </c>
      <c r="J150" s="55">
        <f t="shared" si="60"/>
        <v>0</v>
      </c>
      <c r="K150" s="55">
        <f t="shared" si="60"/>
        <v>1</v>
      </c>
      <c r="L150" s="55">
        <f t="shared" si="60"/>
        <v>0</v>
      </c>
      <c r="M150" s="55">
        <f t="shared" si="60"/>
        <v>0</v>
      </c>
      <c r="N150" s="55">
        <f>N65/$O65</f>
        <v>0</v>
      </c>
      <c r="O150" s="56">
        <f t="shared" si="34"/>
        <v>1</v>
      </c>
      <c r="P150" s="23"/>
      <c r="Q150" s="6"/>
    </row>
    <row r="151" spans="1:17" ht="7.5" customHeight="1">
      <c r="A151" s="17"/>
      <c r="B151" s="24" t="s">
        <v>28</v>
      </c>
      <c r="C151" s="55">
        <f aca="true" t="shared" si="61" ref="C151:M151">C66/$O66</f>
        <v>0</v>
      </c>
      <c r="D151" s="55">
        <f t="shared" si="61"/>
        <v>0</v>
      </c>
      <c r="E151" s="55">
        <f t="shared" si="61"/>
        <v>0</v>
      </c>
      <c r="F151" s="55">
        <f t="shared" si="61"/>
        <v>0</v>
      </c>
      <c r="G151" s="55">
        <f t="shared" si="61"/>
        <v>0</v>
      </c>
      <c r="H151" s="55">
        <f t="shared" si="61"/>
        <v>0</v>
      </c>
      <c r="I151" s="55">
        <f t="shared" si="61"/>
        <v>0</v>
      </c>
      <c r="J151" s="55">
        <f t="shared" si="61"/>
        <v>0</v>
      </c>
      <c r="K151" s="55">
        <f t="shared" si="61"/>
        <v>1</v>
      </c>
      <c r="L151" s="55">
        <f t="shared" si="61"/>
        <v>0</v>
      </c>
      <c r="M151" s="55">
        <f t="shared" si="61"/>
        <v>0</v>
      </c>
      <c r="N151" s="55">
        <f>N66/$O66</f>
        <v>0</v>
      </c>
      <c r="O151" s="56">
        <f t="shared" si="34"/>
        <v>1</v>
      </c>
      <c r="P151" s="23"/>
      <c r="Q151" s="6"/>
    </row>
    <row r="152" spans="1:17" ht="7.5" customHeight="1">
      <c r="A152" s="17"/>
      <c r="B152" s="19" t="s">
        <v>24</v>
      </c>
      <c r="C152" s="56">
        <f aca="true" t="shared" si="62" ref="C152:M152">C67/$O67</f>
        <v>0</v>
      </c>
      <c r="D152" s="56">
        <f t="shared" si="62"/>
        <v>0</v>
      </c>
      <c r="E152" s="56">
        <f t="shared" si="62"/>
        <v>0</v>
      </c>
      <c r="F152" s="56">
        <f t="shared" si="62"/>
        <v>0</v>
      </c>
      <c r="G152" s="56">
        <f t="shared" si="62"/>
        <v>0</v>
      </c>
      <c r="H152" s="56">
        <f t="shared" si="62"/>
        <v>0</v>
      </c>
      <c r="I152" s="56">
        <f t="shared" si="62"/>
        <v>0</v>
      </c>
      <c r="J152" s="56">
        <f t="shared" si="62"/>
        <v>0</v>
      </c>
      <c r="K152" s="56">
        <f t="shared" si="62"/>
        <v>1</v>
      </c>
      <c r="L152" s="56">
        <f t="shared" si="62"/>
        <v>0</v>
      </c>
      <c r="M152" s="56">
        <f t="shared" si="62"/>
        <v>0</v>
      </c>
      <c r="N152" s="56">
        <f>N67/$O67</f>
        <v>0</v>
      </c>
      <c r="O152" s="56">
        <f t="shared" si="34"/>
        <v>1</v>
      </c>
      <c r="P152" s="23"/>
      <c r="Q152" s="6"/>
    </row>
    <row r="153" spans="1:17" ht="12" customHeight="1">
      <c r="A153" s="17"/>
      <c r="B153" s="24" t="s">
        <v>45</v>
      </c>
      <c r="C153" s="55">
        <f aca="true" t="shared" si="63" ref="C153:M153">C69/$O69</f>
        <v>0</v>
      </c>
      <c r="D153" s="55">
        <f t="shared" si="63"/>
        <v>0</v>
      </c>
      <c r="E153" s="55">
        <f t="shared" si="63"/>
        <v>0.006678383128295255</v>
      </c>
      <c r="F153" s="55">
        <f t="shared" si="63"/>
        <v>0.0210896309314587</v>
      </c>
      <c r="G153" s="55">
        <f t="shared" si="63"/>
        <v>0.0012302284710017574</v>
      </c>
      <c r="H153" s="55">
        <f t="shared" si="63"/>
        <v>0.06555360281195079</v>
      </c>
      <c r="I153" s="55">
        <f t="shared" si="63"/>
        <v>0.14938488576449913</v>
      </c>
      <c r="J153" s="55">
        <f t="shared" si="63"/>
        <v>0</v>
      </c>
      <c r="K153" s="55">
        <f t="shared" si="63"/>
        <v>0</v>
      </c>
      <c r="L153" s="55">
        <f t="shared" si="63"/>
        <v>0.7560632688927944</v>
      </c>
      <c r="M153" s="55">
        <f t="shared" si="63"/>
        <v>0</v>
      </c>
      <c r="N153" s="55">
        <f>N69/$O69</f>
        <v>0</v>
      </c>
      <c r="O153" s="56">
        <f t="shared" si="34"/>
        <v>1</v>
      </c>
      <c r="P153" s="23"/>
      <c r="Q153" s="6"/>
    </row>
    <row r="154" spans="1:17" ht="7.5" customHeight="1">
      <c r="A154" s="17"/>
      <c r="B154" s="24" t="s">
        <v>25</v>
      </c>
      <c r="C154" s="55">
        <f aca="true" t="shared" si="64" ref="C154:M154">C70/$O70</f>
        <v>0</v>
      </c>
      <c r="D154" s="55">
        <f t="shared" si="64"/>
        <v>0</v>
      </c>
      <c r="E154" s="55">
        <f t="shared" si="64"/>
        <v>0.010766149223835753</v>
      </c>
      <c r="F154" s="55">
        <f t="shared" si="64"/>
        <v>0.04331497245868803</v>
      </c>
      <c r="G154" s="55">
        <f t="shared" si="64"/>
        <v>0.0025037556334501754</v>
      </c>
      <c r="H154" s="55">
        <f t="shared" si="64"/>
        <v>0.07361041562343515</v>
      </c>
      <c r="I154" s="55">
        <f t="shared" si="64"/>
        <v>0.16624937406109164</v>
      </c>
      <c r="J154" s="55">
        <f t="shared" si="64"/>
        <v>0</v>
      </c>
      <c r="K154" s="55">
        <f t="shared" si="64"/>
        <v>0</v>
      </c>
      <c r="L154" s="55">
        <f t="shared" si="64"/>
        <v>0.7035553329994992</v>
      </c>
      <c r="M154" s="55">
        <f t="shared" si="64"/>
        <v>0</v>
      </c>
      <c r="N154" s="55">
        <f>N70/$O70</f>
        <v>0</v>
      </c>
      <c r="O154" s="56">
        <f t="shared" si="34"/>
        <v>1</v>
      </c>
      <c r="P154" s="23"/>
      <c r="Q154" s="6"/>
    </row>
    <row r="155" spans="1:17" ht="7.5" customHeight="1">
      <c r="A155" s="17"/>
      <c r="B155" s="24" t="s">
        <v>26</v>
      </c>
      <c r="C155" s="55">
        <f aca="true" t="shared" si="65" ref="C155:M155">C71/$O71</f>
        <v>0</v>
      </c>
      <c r="D155" s="55">
        <f t="shared" si="65"/>
        <v>0</v>
      </c>
      <c r="E155" s="55">
        <f t="shared" si="65"/>
        <v>0.006540880503144654</v>
      </c>
      <c r="F155" s="55">
        <f t="shared" si="65"/>
        <v>0.019119496855345912</v>
      </c>
      <c r="G155" s="55">
        <f t="shared" si="65"/>
        <v>0.0007547169811320754</v>
      </c>
      <c r="H155" s="55">
        <f t="shared" si="65"/>
        <v>0.08830188679245284</v>
      </c>
      <c r="I155" s="55">
        <f t="shared" si="65"/>
        <v>0.13559748427672955</v>
      </c>
      <c r="J155" s="55">
        <f t="shared" si="65"/>
        <v>0</v>
      </c>
      <c r="K155" s="55">
        <f t="shared" si="65"/>
        <v>0</v>
      </c>
      <c r="L155" s="55">
        <f t="shared" si="65"/>
        <v>0.7496855345911949</v>
      </c>
      <c r="M155" s="55">
        <f t="shared" si="65"/>
        <v>0</v>
      </c>
      <c r="N155" s="55">
        <f>N71/$O71</f>
        <v>0</v>
      </c>
      <c r="O155" s="56">
        <f t="shared" si="34"/>
        <v>1</v>
      </c>
      <c r="P155" s="23"/>
      <c r="Q155" s="6"/>
    </row>
    <row r="156" spans="1:17" ht="7.5" customHeight="1">
      <c r="A156" s="17"/>
      <c r="B156" s="24" t="s">
        <v>27</v>
      </c>
      <c r="C156" s="55">
        <f aca="true" t="shared" si="66" ref="C156:M156">C72/$O72</f>
        <v>0.00038819875776397513</v>
      </c>
      <c r="D156" s="55">
        <f t="shared" si="66"/>
        <v>0</v>
      </c>
      <c r="E156" s="55">
        <f t="shared" si="66"/>
        <v>0.007375776397515528</v>
      </c>
      <c r="F156" s="55">
        <f t="shared" si="66"/>
        <v>0.019798136645962732</v>
      </c>
      <c r="G156" s="55">
        <f t="shared" si="66"/>
        <v>0.0007763975155279503</v>
      </c>
      <c r="H156" s="55">
        <f t="shared" si="66"/>
        <v>0.14324534161490685</v>
      </c>
      <c r="I156" s="55">
        <f t="shared" si="66"/>
        <v>0.12228260869565218</v>
      </c>
      <c r="J156" s="55">
        <f t="shared" si="66"/>
        <v>0.00038819875776397513</v>
      </c>
      <c r="K156" s="55">
        <f t="shared" si="66"/>
        <v>0</v>
      </c>
      <c r="L156" s="55">
        <f t="shared" si="66"/>
        <v>0.7049689440993789</v>
      </c>
      <c r="M156" s="55">
        <f t="shared" si="66"/>
        <v>0.0007763975155279503</v>
      </c>
      <c r="N156" s="55">
        <f>N72/$O72</f>
        <v>0</v>
      </c>
      <c r="O156" s="56">
        <f t="shared" si="34"/>
        <v>1</v>
      </c>
      <c r="P156" s="23"/>
      <c r="Q156" s="6"/>
    </row>
    <row r="157" spans="1:17" ht="7.5" customHeight="1">
      <c r="A157" s="17"/>
      <c r="B157" s="24" t="s">
        <v>28</v>
      </c>
      <c r="C157" s="55">
        <f aca="true" t="shared" si="67" ref="C157:M157">C73/$O73</f>
        <v>0</v>
      </c>
      <c r="D157" s="55">
        <f t="shared" si="67"/>
        <v>0</v>
      </c>
      <c r="E157" s="55">
        <f t="shared" si="67"/>
        <v>0.008571428571428572</v>
      </c>
      <c r="F157" s="55">
        <f t="shared" si="67"/>
        <v>0.008571428571428572</v>
      </c>
      <c r="G157" s="55">
        <f t="shared" si="67"/>
        <v>0.002857142857142857</v>
      </c>
      <c r="H157" s="55">
        <f t="shared" si="67"/>
        <v>0.17714285714285713</v>
      </c>
      <c r="I157" s="55">
        <f t="shared" si="67"/>
        <v>0.15714285714285714</v>
      </c>
      <c r="J157" s="55">
        <f t="shared" si="67"/>
        <v>0</v>
      </c>
      <c r="K157" s="55">
        <f t="shared" si="67"/>
        <v>0</v>
      </c>
      <c r="L157" s="55">
        <f t="shared" si="67"/>
        <v>0.6457142857142857</v>
      </c>
      <c r="M157" s="55">
        <f t="shared" si="67"/>
        <v>0</v>
      </c>
      <c r="N157" s="55">
        <f>N73/$O73</f>
        <v>0</v>
      </c>
      <c r="O157" s="56">
        <f t="shared" si="34"/>
        <v>1</v>
      </c>
      <c r="P157" s="23"/>
      <c r="Q157" s="6"/>
    </row>
    <row r="158" spans="1:17" ht="7.5" customHeight="1">
      <c r="A158" s="17"/>
      <c r="B158" s="19" t="s">
        <v>24</v>
      </c>
      <c r="C158" s="56">
        <f aca="true" t="shared" si="68" ref="C158:M158">C74/$O74</f>
        <v>6.029544769369913E-05</v>
      </c>
      <c r="D158" s="56">
        <f t="shared" si="68"/>
        <v>0</v>
      </c>
      <c r="E158" s="56">
        <f t="shared" si="68"/>
        <v>0.007778112752487187</v>
      </c>
      <c r="F158" s="56">
        <f t="shared" si="68"/>
        <v>0.02550497437443473</v>
      </c>
      <c r="G158" s="56">
        <f t="shared" si="68"/>
        <v>0.0013867952969550798</v>
      </c>
      <c r="H158" s="56">
        <f t="shared" si="68"/>
        <v>0.08736810370817004</v>
      </c>
      <c r="I158" s="56">
        <f t="shared" si="68"/>
        <v>0.14609586976183297</v>
      </c>
      <c r="J158" s="56">
        <f t="shared" si="68"/>
        <v>6.029544769369913E-05</v>
      </c>
      <c r="K158" s="56">
        <f t="shared" si="68"/>
        <v>0</v>
      </c>
      <c r="L158" s="56">
        <f t="shared" si="68"/>
        <v>0.7316249623153452</v>
      </c>
      <c r="M158" s="56">
        <f t="shared" si="68"/>
        <v>0.00012059089538739825</v>
      </c>
      <c r="N158" s="56">
        <f>N74/$O74</f>
        <v>0</v>
      </c>
      <c r="O158" s="56">
        <f t="shared" si="34"/>
        <v>1</v>
      </c>
      <c r="P158" s="23"/>
      <c r="Q158" s="6"/>
    </row>
    <row r="159" spans="1:17" ht="4.5" customHeight="1">
      <c r="A159" s="17"/>
      <c r="B159" s="19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6"/>
      <c r="P159" s="23"/>
      <c r="Q159" s="6"/>
    </row>
    <row r="160" spans="1:17" ht="7.5" customHeight="1">
      <c r="A160" s="17"/>
      <c r="B160" s="24" t="s">
        <v>57</v>
      </c>
      <c r="C160" s="55">
        <f aca="true" t="shared" si="69" ref="C160:M160">C76/$O76</f>
        <v>0</v>
      </c>
      <c r="D160" s="55">
        <f t="shared" si="69"/>
        <v>0</v>
      </c>
      <c r="E160" s="55">
        <f t="shared" si="69"/>
        <v>0.007051564565888057</v>
      </c>
      <c r="F160" s="55">
        <f t="shared" si="69"/>
        <v>0.052886734244160426</v>
      </c>
      <c r="G160" s="55">
        <f t="shared" si="69"/>
        <v>0.00044072278536800354</v>
      </c>
      <c r="H160" s="55">
        <f t="shared" si="69"/>
        <v>0.02379903040987219</v>
      </c>
      <c r="I160" s="55">
        <f t="shared" si="69"/>
        <v>0.28074041427941826</v>
      </c>
      <c r="J160" s="55">
        <f t="shared" si="69"/>
        <v>0</v>
      </c>
      <c r="K160" s="55">
        <f t="shared" si="69"/>
        <v>0</v>
      </c>
      <c r="L160" s="55">
        <f t="shared" si="69"/>
        <v>0.028206258263552227</v>
      </c>
      <c r="M160" s="55">
        <f t="shared" si="69"/>
        <v>0.6068752754517408</v>
      </c>
      <c r="N160" s="55">
        <f>N76/$O76</f>
        <v>0</v>
      </c>
      <c r="O160" s="56">
        <f t="shared" si="34"/>
        <v>1</v>
      </c>
      <c r="P160" s="23"/>
      <c r="Q160" s="6"/>
    </row>
    <row r="161" spans="1:17" ht="7.5" customHeight="1">
      <c r="A161" s="17"/>
      <c r="B161" s="24" t="s">
        <v>25</v>
      </c>
      <c r="C161" s="55">
        <f aca="true" t="shared" si="70" ref="C161:M161">C77/$O77</f>
        <v>0</v>
      </c>
      <c r="D161" s="55">
        <f t="shared" si="70"/>
        <v>0</v>
      </c>
      <c r="E161" s="55">
        <f t="shared" si="70"/>
        <v>0.00322061191626409</v>
      </c>
      <c r="F161" s="55">
        <f t="shared" si="70"/>
        <v>0.033816425120772944</v>
      </c>
      <c r="G161" s="55">
        <f t="shared" si="70"/>
        <v>0</v>
      </c>
      <c r="H161" s="55">
        <f t="shared" si="70"/>
        <v>0.010198604401502952</v>
      </c>
      <c r="I161" s="55">
        <f t="shared" si="70"/>
        <v>0.09500805152979067</v>
      </c>
      <c r="J161" s="55">
        <f t="shared" si="70"/>
        <v>0</v>
      </c>
      <c r="K161" s="55">
        <f t="shared" si="70"/>
        <v>0</v>
      </c>
      <c r="L161" s="55">
        <f t="shared" si="70"/>
        <v>0.03327965646806227</v>
      </c>
      <c r="M161" s="55">
        <f t="shared" si="70"/>
        <v>0.8244766505636071</v>
      </c>
      <c r="N161" s="55">
        <f>N77/$O77</f>
        <v>0</v>
      </c>
      <c r="O161" s="56">
        <f t="shared" si="34"/>
        <v>1</v>
      </c>
      <c r="P161" s="23"/>
      <c r="Q161" s="6"/>
    </row>
    <row r="162" spans="1:17" ht="7.5" customHeight="1">
      <c r="A162" s="17"/>
      <c r="B162" s="24" t="s">
        <v>37</v>
      </c>
      <c r="C162" s="55">
        <f aca="true" t="shared" si="71" ref="C162:M162">C78/$O78</f>
        <v>0</v>
      </c>
      <c r="D162" s="55">
        <f t="shared" si="71"/>
        <v>0</v>
      </c>
      <c r="E162" s="55">
        <f t="shared" si="71"/>
        <v>0.0016891891891891893</v>
      </c>
      <c r="F162" s="55">
        <f t="shared" si="71"/>
        <v>0.04279279279279279</v>
      </c>
      <c r="G162" s="55">
        <f t="shared" si="71"/>
        <v>0</v>
      </c>
      <c r="H162" s="55">
        <f t="shared" si="71"/>
        <v>0.010698198198198198</v>
      </c>
      <c r="I162" s="55">
        <f t="shared" si="71"/>
        <v>0.08783783783783784</v>
      </c>
      <c r="J162" s="55">
        <f t="shared" si="71"/>
        <v>0</v>
      </c>
      <c r="K162" s="55">
        <f t="shared" si="71"/>
        <v>0</v>
      </c>
      <c r="L162" s="55">
        <f t="shared" si="71"/>
        <v>0.00731981981981982</v>
      </c>
      <c r="M162" s="55">
        <f t="shared" si="71"/>
        <v>0.8496621621621622</v>
      </c>
      <c r="N162" s="55">
        <f>N78/$O78</f>
        <v>0</v>
      </c>
      <c r="O162" s="56">
        <f t="shared" si="34"/>
        <v>1</v>
      </c>
      <c r="P162" s="23"/>
      <c r="Q162" s="6"/>
    </row>
    <row r="163" spans="1:17" ht="7.5" customHeight="1">
      <c r="A163" s="17"/>
      <c r="B163" s="24" t="s">
        <v>38</v>
      </c>
      <c r="C163" s="55">
        <f aca="true" t="shared" si="72" ref="C163:M163">C79/$O79</f>
        <v>0</v>
      </c>
      <c r="D163" s="55">
        <f t="shared" si="72"/>
        <v>0</v>
      </c>
      <c r="E163" s="55">
        <f t="shared" si="72"/>
        <v>0.004618937644341801</v>
      </c>
      <c r="F163" s="55">
        <f t="shared" si="72"/>
        <v>0.013279445727482679</v>
      </c>
      <c r="G163" s="55">
        <f t="shared" si="72"/>
        <v>0.0011547344110854503</v>
      </c>
      <c r="H163" s="55">
        <f t="shared" si="72"/>
        <v>0.018475750577367205</v>
      </c>
      <c r="I163" s="55">
        <f t="shared" si="72"/>
        <v>0.1541570438799076</v>
      </c>
      <c r="J163" s="55">
        <f t="shared" si="72"/>
        <v>0</v>
      </c>
      <c r="K163" s="55">
        <f t="shared" si="72"/>
        <v>0</v>
      </c>
      <c r="L163" s="55">
        <f t="shared" si="72"/>
        <v>0.002886836027713626</v>
      </c>
      <c r="M163" s="55">
        <f t="shared" si="72"/>
        <v>0.8054272517321016</v>
      </c>
      <c r="N163" s="55">
        <f>N79/$O79</f>
        <v>0</v>
      </c>
      <c r="O163" s="56">
        <f t="shared" si="34"/>
        <v>1</v>
      </c>
      <c r="P163" s="23"/>
      <c r="Q163" s="6"/>
    </row>
    <row r="164" spans="1:17" ht="7.5" customHeight="1">
      <c r="A164" s="17"/>
      <c r="B164" s="24" t="s">
        <v>39</v>
      </c>
      <c r="C164" s="55">
        <f aca="true" t="shared" si="73" ref="C164:M164">C80/$O80</f>
        <v>0</v>
      </c>
      <c r="D164" s="55">
        <f t="shared" si="73"/>
        <v>0</v>
      </c>
      <c r="E164" s="55">
        <f t="shared" si="73"/>
        <v>0</v>
      </c>
      <c r="F164" s="55">
        <f t="shared" si="73"/>
        <v>0</v>
      </c>
      <c r="G164" s="55">
        <f t="shared" si="73"/>
        <v>0</v>
      </c>
      <c r="H164" s="55">
        <f t="shared" si="73"/>
        <v>0</v>
      </c>
      <c r="I164" s="55">
        <f t="shared" si="73"/>
        <v>0</v>
      </c>
      <c r="J164" s="55">
        <f t="shared" si="73"/>
        <v>0</v>
      </c>
      <c r="K164" s="55">
        <f t="shared" si="73"/>
        <v>0</v>
      </c>
      <c r="L164" s="55">
        <f t="shared" si="73"/>
        <v>0</v>
      </c>
      <c r="M164" s="55">
        <f t="shared" si="73"/>
        <v>1</v>
      </c>
      <c r="N164" s="55">
        <f>N80/$O80</f>
        <v>0</v>
      </c>
      <c r="O164" s="56">
        <f t="shared" si="34"/>
        <v>1</v>
      </c>
      <c r="P164" s="23"/>
      <c r="Q164" s="6"/>
    </row>
    <row r="165" spans="1:17" ht="7.5" customHeight="1">
      <c r="A165" s="17"/>
      <c r="B165" s="19" t="s">
        <v>24</v>
      </c>
      <c r="C165" s="56">
        <f aca="true" t="shared" si="74" ref="C165:M165">C81/$O81</f>
        <v>0</v>
      </c>
      <c r="D165" s="56">
        <f t="shared" si="74"/>
        <v>0</v>
      </c>
      <c r="E165" s="56">
        <f t="shared" si="74"/>
        <v>0.004151465593156372</v>
      </c>
      <c r="F165" s="56">
        <f t="shared" si="74"/>
        <v>0.03547616052333627</v>
      </c>
      <c r="G165" s="56">
        <f t="shared" si="74"/>
        <v>0.0003774059630142156</v>
      </c>
      <c r="H165" s="56">
        <f t="shared" si="74"/>
        <v>0.015599446471254245</v>
      </c>
      <c r="I165" s="56">
        <f t="shared" si="74"/>
        <v>0.15561705874952825</v>
      </c>
      <c r="J165" s="56">
        <f t="shared" si="74"/>
        <v>0</v>
      </c>
      <c r="K165" s="56">
        <f t="shared" si="74"/>
        <v>0</v>
      </c>
      <c r="L165" s="56">
        <f t="shared" si="74"/>
        <v>0.01811548622468235</v>
      </c>
      <c r="M165" s="56">
        <f t="shared" si="74"/>
        <v>0.7706629764750283</v>
      </c>
      <c r="N165" s="56">
        <f>N81/$O81</f>
        <v>0</v>
      </c>
      <c r="O165" s="56">
        <f t="shared" si="34"/>
        <v>1</v>
      </c>
      <c r="P165" s="23"/>
      <c r="Q165" s="6"/>
    </row>
    <row r="166" spans="1:17" ht="3.75" customHeight="1">
      <c r="A166" s="17"/>
      <c r="B166" s="19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6"/>
      <c r="P166" s="23"/>
      <c r="Q166" s="6"/>
    </row>
    <row r="167" spans="1:17" ht="9.75" customHeight="1">
      <c r="A167" s="17"/>
      <c r="B167" s="19" t="s">
        <v>50</v>
      </c>
      <c r="C167" s="56">
        <f aca="true" t="shared" si="75" ref="C167:M167">C82/$O82</f>
        <v>0.013159450193979646</v>
      </c>
      <c r="D167" s="56">
        <f t="shared" si="75"/>
        <v>0.01972036840012466</v>
      </c>
      <c r="E167" s="56">
        <f t="shared" si="75"/>
        <v>0.017280845987684174</v>
      </c>
      <c r="F167" s="56">
        <f t="shared" si="75"/>
        <v>0.08398082771813306</v>
      </c>
      <c r="G167" s="56">
        <f t="shared" si="75"/>
        <v>0.04934928157676973</v>
      </c>
      <c r="H167" s="56">
        <f t="shared" si="75"/>
        <v>0.15969199686193591</v>
      </c>
      <c r="I167" s="56">
        <f t="shared" si="75"/>
        <v>0.46768438813123986</v>
      </c>
      <c r="J167" s="56">
        <f t="shared" si="75"/>
        <v>5.910737122653169E-05</v>
      </c>
      <c r="K167" s="56">
        <f t="shared" si="75"/>
        <v>0.01676499983879808</v>
      </c>
      <c r="L167" s="56">
        <f t="shared" si="75"/>
        <v>0.13537200030091026</v>
      </c>
      <c r="M167" s="56">
        <f t="shared" si="75"/>
        <v>0.03299803333655737</v>
      </c>
      <c r="N167" s="56">
        <f>N82/$O82</f>
        <v>0.003938700282640702</v>
      </c>
      <c r="O167" s="56">
        <f t="shared" si="34"/>
        <v>0.9999999999999999</v>
      </c>
      <c r="P167" s="23"/>
      <c r="Q167" s="6"/>
    </row>
    <row r="168" spans="1:17" ht="7.5" customHeight="1">
      <c r="A168" s="30"/>
      <c r="B168" s="32"/>
      <c r="C168" s="32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3"/>
      <c r="P168" s="34"/>
      <c r="Q168" s="6"/>
    </row>
    <row r="169" spans="1:17" ht="21.75" customHeight="1">
      <c r="A169" s="54" t="s">
        <v>74</v>
      </c>
      <c r="B169" s="43"/>
      <c r="C169" s="8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45"/>
      <c r="P169" s="50"/>
      <c r="Q169" s="6"/>
    </row>
    <row r="170" spans="2:16" ht="12.75">
      <c r="B170" s="4"/>
      <c r="C170" s="4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7"/>
      <c r="P170" s="4"/>
    </row>
    <row r="171" spans="2:16" ht="12.75">
      <c r="B171" s="4"/>
      <c r="C171" s="4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4"/>
    </row>
    <row r="172" spans="2:16" ht="12.75">
      <c r="B172" s="4"/>
      <c r="C172" s="4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4"/>
    </row>
    <row r="173" spans="4:15" ht="12"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4:15" ht="12"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4:15" ht="12"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4:15" ht="12"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4:15" ht="12"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4:15" ht="12"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4:15" ht="12"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4:15" ht="12"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4:15" ht="12"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4:15" ht="12"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</sheetData>
  <sheetProtection/>
  <printOptions/>
  <pageMargins left="0.75" right="0" top="0" bottom="0.1" header="0.5" footer="0.5"/>
  <pageSetup horizontalDpi="300" verticalDpi="300" orientation="portrait" r:id="rId1"/>
  <rowBreaks count="1" manualBreakCount="1">
    <brk id="8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from which faculty are students taking courses as of november 1, 1994 - course enrolments</dc:title>
  <dc:subject/>
  <dc:creator>Office of AVPMI</dc:creator>
  <cp:keywords/>
  <dc:description/>
  <cp:lastModifiedBy>connie</cp:lastModifiedBy>
  <cp:lastPrinted>2013-03-26T15:46:17Z</cp:lastPrinted>
  <dcterms:created xsi:type="dcterms:W3CDTF">1998-02-23T13:38:13Z</dcterms:created>
  <dcterms:modified xsi:type="dcterms:W3CDTF">2013-03-26T15:47:02Z</dcterms:modified>
  <cp:category/>
  <cp:version/>
  <cp:contentType/>
  <cp:contentStatus/>
</cp:coreProperties>
</file>